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young.myds.me\EYoung-台中\SBIR\115年資料\基礎文件\"/>
    </mc:Choice>
  </mc:AlternateContent>
  <xr:revisionPtr revIDLastSave="0" documentId="13_ncr:1_{2814F205-94B2-46A3-BBBA-1726D52405CA}" xr6:coauthVersionLast="47" xr6:coauthVersionMax="47" xr10:uidLastSave="{00000000-0000-0000-0000-000000000000}"/>
  <bookViews>
    <workbookView xWindow="-120" yWindow="-120" windowWidth="29040" windowHeight="15720" tabRatio="837" activeTab="8" xr2:uid="{00000000-000D-0000-FFFF-FFFF00000000}"/>
  </bookViews>
  <sheets>
    <sheet name="會計報告封面" sheetId="1" r:id="rId1"/>
    <sheet name="計畫經費彙總表" sheetId="2" r:id="rId2"/>
    <sheet name="研發人員薪資表" sheetId="3" r:id="rId3"/>
    <sheet name="工時記錄表" sheetId="4" r:id="rId4"/>
    <sheet name="顧問費" sheetId="5" r:id="rId5"/>
    <sheet name="消耗性器材及原材料費" sheetId="6" r:id="rId6"/>
    <sheet name="研發設備使用費" sheetId="7" r:id="rId7"/>
    <sheet name="研發設備使用記錄表" sheetId="8" r:id="rId8"/>
    <sheet name="研發設備維護費" sheetId="9" r:id="rId9"/>
    <sheet name="技術引進及委託研究費" sheetId="10" r:id="rId10"/>
    <sheet name="專利申請費" sheetId="11" r:id="rId11"/>
  </sheets>
  <definedNames>
    <definedName name="_xlfn_IFERROR">#REF!</definedName>
    <definedName name="_xlnm.Print_Area" localSheetId="3">工時記錄表!$A$1:$AJ$94</definedName>
    <definedName name="_xlnm.Print_Area" localSheetId="9">技術引進及委託研究費!$B$1:$J$45</definedName>
    <definedName name="_xlnm.Print_Area" localSheetId="2">研發人員薪資表!$A$1:$M$97</definedName>
    <definedName name="_xlnm.Print_Area" localSheetId="7">研發設備使用記錄表!$B$1:$AK$93</definedName>
    <definedName name="_xlnm.Print_Area" localSheetId="6">研發設備使用費!$A$1:$L$105</definedName>
    <definedName name="_xlnm.Print_Area" localSheetId="8">研發設備維護費!$B$1:$M$56</definedName>
    <definedName name="_xlnm.Print_Area" localSheetId="1">計畫經費彙總表!$A$1:$O$247</definedName>
    <definedName name="_xlnm.Print_Area" localSheetId="5">消耗性器材及原材料費!$A$1:$L$80</definedName>
    <definedName name="_xlnm.Print_Area" localSheetId="10">專利申請費!$A$1:$K$83</definedName>
    <definedName name="_xlnm.Print_Area" localSheetId="0">會計報告封面!$B$1:$L$19</definedName>
    <definedName name="_xlnm.Print_Area" localSheetId="4">顧問費!$A$1:$K$19</definedName>
    <definedName name="_xlnm.Print_Titles" localSheetId="3">工時記錄表!$1:$3</definedName>
    <definedName name="_xlnm.Print_Titles" localSheetId="9">技術引進及委託研究費!$1:$2</definedName>
    <definedName name="_xlnm.Print_Titles" localSheetId="2">研發人員薪資表!$1:$3</definedName>
    <definedName name="_xlnm.Print_Titles" localSheetId="8">研發設備維護費!$1:$3</definedName>
    <definedName name="_xlnm.Print_Titles" localSheetId="5">消耗性器材及原材料費!$1:$3</definedName>
    <definedName name="_xlnm.Print_Titles" localSheetId="10">專利申請費!$1:$3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J89" i="7" l="1"/>
  <c r="J88" i="7"/>
  <c r="J85" i="7"/>
  <c r="J84" i="7"/>
  <c r="J81" i="7"/>
  <c r="J80" i="7"/>
  <c r="J77" i="7"/>
  <c r="J76" i="7"/>
  <c r="J73" i="7"/>
  <c r="J72" i="7"/>
  <c r="J69" i="7"/>
  <c r="J68" i="7"/>
  <c r="J65" i="7"/>
  <c r="J64" i="7"/>
  <c r="J61" i="7"/>
  <c r="J60" i="7"/>
  <c r="J57" i="7"/>
  <c r="J56" i="7"/>
  <c r="J47" i="7"/>
  <c r="J46" i="7"/>
  <c r="J45" i="7"/>
  <c r="J42" i="7"/>
  <c r="J41" i="7"/>
  <c r="J40" i="7"/>
  <c r="J37" i="7"/>
  <c r="J36" i="7"/>
  <c r="J35" i="7"/>
  <c r="J32" i="7"/>
  <c r="J31" i="7"/>
  <c r="J30" i="7"/>
  <c r="J27" i="7"/>
  <c r="J26" i="7"/>
  <c r="J25" i="7"/>
  <c r="J22" i="7"/>
  <c r="J21" i="7"/>
  <c r="J20" i="7"/>
  <c r="J17" i="7"/>
  <c r="J16" i="7"/>
  <c r="J15" i="7"/>
  <c r="J12" i="7"/>
  <c r="J11" i="7"/>
  <c r="J10" i="7"/>
  <c r="J7" i="7"/>
  <c r="J6" i="7"/>
  <c r="J5" i="7"/>
  <c r="C56" i="10" l="1" a="1"/>
  <c r="C55" i="10" a="1"/>
  <c r="C54" i="10" a="1"/>
  <c r="C53" i="10" a="1"/>
  <c r="C52" i="10" a="1"/>
  <c r="C51" i="10" a="1"/>
  <c r="C50" i="10" a="1"/>
  <c r="C49" i="10" a="1"/>
  <c r="C48" i="10" a="1"/>
  <c r="J66" i="11"/>
  <c r="J59" i="11"/>
  <c r="J208" i="2" s="1"/>
  <c r="J52" i="11"/>
  <c r="J181" i="2" s="1"/>
  <c r="J45" i="11"/>
  <c r="J154" i="2" s="1"/>
  <c r="J38" i="11"/>
  <c r="J126" i="2" s="1"/>
  <c r="J31" i="11"/>
  <c r="J98" i="2" s="1"/>
  <c r="J24" i="11"/>
  <c r="J70" i="2" s="1"/>
  <c r="J17" i="11"/>
  <c r="J42" i="2" s="1"/>
  <c r="J10" i="11"/>
  <c r="J14" i="2" s="1"/>
  <c r="A2" i="11"/>
  <c r="H28" i="10"/>
  <c r="H19" i="10"/>
  <c r="H10" i="10"/>
  <c r="B2" i="10"/>
  <c r="L38" i="9"/>
  <c r="L37" i="9"/>
  <c r="L34" i="9"/>
  <c r="L33" i="9"/>
  <c r="L30" i="9"/>
  <c r="L29" i="9"/>
  <c r="L26" i="9"/>
  <c r="L25" i="9"/>
  <c r="L22" i="9"/>
  <c r="L21" i="9"/>
  <c r="L18" i="9"/>
  <c r="L17" i="9"/>
  <c r="L14" i="9"/>
  <c r="L13" i="9"/>
  <c r="L10" i="9"/>
  <c r="L9" i="9"/>
  <c r="L6" i="9"/>
  <c r="L5" i="9"/>
  <c r="B2" i="9"/>
  <c r="AH87" i="8"/>
  <c r="AG87" i="8"/>
  <c r="AF87" i="8"/>
  <c r="AE87" i="8"/>
  <c r="AD87" i="8"/>
  <c r="AC87" i="8"/>
  <c r="AB87" i="8"/>
  <c r="AA87" i="8"/>
  <c r="Z87" i="8"/>
  <c r="Y87" i="8"/>
  <c r="X87" i="8"/>
  <c r="W87" i="8"/>
  <c r="V87" i="8"/>
  <c r="U87" i="8"/>
  <c r="T87" i="8"/>
  <c r="S87" i="8"/>
  <c r="R87" i="8"/>
  <c r="Q87" i="8"/>
  <c r="P87" i="8"/>
  <c r="O87" i="8"/>
  <c r="N87" i="8"/>
  <c r="M87" i="8"/>
  <c r="L87" i="8"/>
  <c r="K87" i="8"/>
  <c r="J87" i="8"/>
  <c r="I87" i="8"/>
  <c r="H87" i="8"/>
  <c r="G87" i="8"/>
  <c r="F87" i="8"/>
  <c r="E87" i="8"/>
  <c r="D87" i="8"/>
  <c r="AI86" i="8"/>
  <c r="AK86" i="8" s="1"/>
  <c r="K89" i="7" s="1"/>
  <c r="L89" i="7" s="1"/>
  <c r="AI85" i="8"/>
  <c r="AK85" i="8" s="1"/>
  <c r="K88" i="7" s="1"/>
  <c r="AI83" i="8"/>
  <c r="AK83" i="8" s="1"/>
  <c r="K85" i="7" s="1"/>
  <c r="AI82" i="8"/>
  <c r="AK82" i="8" s="1"/>
  <c r="K84" i="7" s="1"/>
  <c r="K86" i="7" s="1"/>
  <c r="AI80" i="8"/>
  <c r="AK80" i="8" s="1"/>
  <c r="K81" i="7" s="1"/>
  <c r="AI79" i="8"/>
  <c r="AK79" i="8" s="1"/>
  <c r="K80" i="7" s="1"/>
  <c r="K82" i="7" s="1"/>
  <c r="AI77" i="8"/>
  <c r="AK77" i="8" s="1"/>
  <c r="K77" i="7" s="1"/>
  <c r="AI76" i="8"/>
  <c r="AK76" i="8" s="1"/>
  <c r="K76" i="7" s="1"/>
  <c r="AI74" i="8"/>
  <c r="AK74" i="8" s="1"/>
  <c r="K73" i="7" s="1"/>
  <c r="L73" i="7" s="1"/>
  <c r="AI73" i="8"/>
  <c r="AK73" i="8" s="1"/>
  <c r="K72" i="7" s="1"/>
  <c r="AI71" i="8"/>
  <c r="AK71" i="8" s="1"/>
  <c r="K69" i="7" s="1"/>
  <c r="AI70" i="8"/>
  <c r="AK70" i="8" s="1"/>
  <c r="K68" i="7" s="1"/>
  <c r="K70" i="7" s="1"/>
  <c r="AI68" i="8"/>
  <c r="AK68" i="8" s="1"/>
  <c r="K65" i="7" s="1"/>
  <c r="AI67" i="8"/>
  <c r="AK67" i="8" s="1"/>
  <c r="K64" i="7" s="1"/>
  <c r="K66" i="7" s="1"/>
  <c r="AI65" i="8"/>
  <c r="AK65" i="8" s="1"/>
  <c r="K61" i="7" s="1"/>
  <c r="AI64" i="8"/>
  <c r="AK64" i="8" s="1"/>
  <c r="K60" i="7" s="1"/>
  <c r="AI62" i="8"/>
  <c r="AK62" i="8" s="1"/>
  <c r="K57" i="7" s="1"/>
  <c r="L57" i="7" s="1"/>
  <c r="AI61" i="8"/>
  <c r="B58" i="8"/>
  <c r="AH40" i="8"/>
  <c r="AG40" i="8"/>
  <c r="AF40" i="8"/>
  <c r="AE40" i="8"/>
  <c r="AD40" i="8"/>
  <c r="AC40" i="8"/>
  <c r="AB40" i="8"/>
  <c r="AA40" i="8"/>
  <c r="Z40" i="8"/>
  <c r="Y40" i="8"/>
  <c r="X40" i="8"/>
  <c r="W40" i="8"/>
  <c r="V40" i="8"/>
  <c r="U40" i="8"/>
  <c r="T40" i="8"/>
  <c r="S40" i="8"/>
  <c r="R40" i="8"/>
  <c r="Q40" i="8"/>
  <c r="P40" i="8"/>
  <c r="O40" i="8"/>
  <c r="N40" i="8"/>
  <c r="M40" i="8"/>
  <c r="L40" i="8"/>
  <c r="K40" i="8"/>
  <c r="J40" i="8"/>
  <c r="I40" i="8"/>
  <c r="H40" i="8"/>
  <c r="G40" i="8"/>
  <c r="F40" i="8"/>
  <c r="E40" i="8"/>
  <c r="D40" i="8"/>
  <c r="AI39" i="8"/>
  <c r="AK39" i="8" s="1"/>
  <c r="K47" i="7" s="1"/>
  <c r="AI38" i="8"/>
  <c r="AK38" i="8" s="1"/>
  <c r="K46" i="7" s="1"/>
  <c r="AI37" i="8"/>
  <c r="AK37" i="8" s="1"/>
  <c r="K45" i="7" s="1"/>
  <c r="AI35" i="8"/>
  <c r="AK35" i="8" s="1"/>
  <c r="K42" i="7" s="1"/>
  <c r="AI34" i="8"/>
  <c r="AK34" i="8" s="1"/>
  <c r="K41" i="7" s="1"/>
  <c r="AI33" i="8"/>
  <c r="AK33" i="8" s="1"/>
  <c r="K40" i="7" s="1"/>
  <c r="AI31" i="8"/>
  <c r="AK31" i="8" s="1"/>
  <c r="K37" i="7" s="1"/>
  <c r="L37" i="7" s="1"/>
  <c r="AI30" i="8"/>
  <c r="AK30" i="8" s="1"/>
  <c r="K36" i="7" s="1"/>
  <c r="AI29" i="8"/>
  <c r="AK29" i="8" s="1"/>
  <c r="K35" i="7" s="1"/>
  <c r="AI27" i="8"/>
  <c r="AK27" i="8" s="1"/>
  <c r="K32" i="7" s="1"/>
  <c r="AI26" i="8"/>
  <c r="AK26" i="8" s="1"/>
  <c r="K31" i="7" s="1"/>
  <c r="AI25" i="8"/>
  <c r="AK25" i="8" s="1"/>
  <c r="K30" i="7" s="1"/>
  <c r="AI23" i="8"/>
  <c r="AK23" i="8" s="1"/>
  <c r="K27" i="7" s="1"/>
  <c r="AI22" i="8"/>
  <c r="AK22" i="8" s="1"/>
  <c r="K26" i="7" s="1"/>
  <c r="AI21" i="8"/>
  <c r="AK21" i="8" s="1"/>
  <c r="K25" i="7" s="1"/>
  <c r="K28" i="7" s="1"/>
  <c r="AI19" i="8"/>
  <c r="AK19" i="8" s="1"/>
  <c r="K22" i="7" s="1"/>
  <c r="AI18" i="8"/>
  <c r="AK18" i="8" s="1"/>
  <c r="K21" i="7" s="1"/>
  <c r="AI17" i="8"/>
  <c r="AK17" i="8" s="1"/>
  <c r="K20" i="7" s="1"/>
  <c r="AI15" i="8"/>
  <c r="AK15" i="8" s="1"/>
  <c r="K17" i="7" s="1"/>
  <c r="AI14" i="8"/>
  <c r="AK14" i="8" s="1"/>
  <c r="K16" i="7" s="1"/>
  <c r="AI13" i="8"/>
  <c r="AK13" i="8" s="1"/>
  <c r="K15" i="7" s="1"/>
  <c r="K18" i="7" s="1"/>
  <c r="AI11" i="8"/>
  <c r="AK11" i="8" s="1"/>
  <c r="K12" i="7" s="1"/>
  <c r="AI10" i="8"/>
  <c r="AK10" i="8" s="1"/>
  <c r="K11" i="7" s="1"/>
  <c r="L11" i="7" s="1"/>
  <c r="AI9" i="8"/>
  <c r="AK9" i="8" s="1"/>
  <c r="K10" i="7" s="1"/>
  <c r="AI7" i="8"/>
  <c r="AK7" i="8" s="1"/>
  <c r="K7" i="7" s="1"/>
  <c r="AI6" i="8"/>
  <c r="AK6" i="8" s="1"/>
  <c r="K6" i="7" s="1"/>
  <c r="AI5" i="8"/>
  <c r="B2" i="8"/>
  <c r="L85" i="7"/>
  <c r="L81" i="7"/>
  <c r="L77" i="7"/>
  <c r="L69" i="7"/>
  <c r="L65" i="7"/>
  <c r="L61" i="7"/>
  <c r="B53" i="7"/>
  <c r="L47" i="7"/>
  <c r="L46" i="7"/>
  <c r="J48" i="7"/>
  <c r="L42" i="7"/>
  <c r="L41" i="7"/>
  <c r="L36" i="7"/>
  <c r="J33" i="7"/>
  <c r="L32" i="7"/>
  <c r="L31" i="7"/>
  <c r="L30" i="7"/>
  <c r="L27" i="7"/>
  <c r="L26" i="7"/>
  <c r="L22" i="7"/>
  <c r="L21" i="7"/>
  <c r="L17" i="7"/>
  <c r="L16" i="7"/>
  <c r="L12" i="7"/>
  <c r="L7" i="7"/>
  <c r="B2" i="7"/>
  <c r="K65" i="6"/>
  <c r="K64" i="6"/>
  <c r="K63" i="6"/>
  <c r="K62" i="6"/>
  <c r="K61" i="6"/>
  <c r="K66" i="6" s="1"/>
  <c r="K58" i="6"/>
  <c r="K57" i="6"/>
  <c r="K56" i="6"/>
  <c r="K55" i="6"/>
  <c r="K54" i="6"/>
  <c r="K51" i="6"/>
  <c r="K50" i="6"/>
  <c r="K49" i="6"/>
  <c r="K48" i="6"/>
  <c r="K47" i="6"/>
  <c r="K52" i="6" s="1"/>
  <c r="J177" i="2" s="1"/>
  <c r="K44" i="6"/>
  <c r="K43" i="6"/>
  <c r="K42" i="6"/>
  <c r="K41" i="6"/>
  <c r="K40" i="6"/>
  <c r="K37" i="6"/>
  <c r="K36" i="6"/>
  <c r="K35" i="6"/>
  <c r="K34" i="6"/>
  <c r="K33" i="6"/>
  <c r="K30" i="6"/>
  <c r="K29" i="6"/>
  <c r="K28" i="6"/>
  <c r="K27" i="6"/>
  <c r="K26" i="6"/>
  <c r="K31" i="6" s="1"/>
  <c r="J94" i="2" s="1"/>
  <c r="K23" i="6"/>
  <c r="K22" i="6"/>
  <c r="K21" i="6"/>
  <c r="K20" i="6"/>
  <c r="K19" i="6"/>
  <c r="K16" i="6"/>
  <c r="K15" i="6"/>
  <c r="K14" i="6"/>
  <c r="K13" i="6"/>
  <c r="K12" i="6"/>
  <c r="K9" i="6"/>
  <c r="K8" i="6"/>
  <c r="K7" i="6"/>
  <c r="K6" i="6"/>
  <c r="K5" i="6"/>
  <c r="A2" i="6"/>
  <c r="J8" i="5"/>
  <c r="I8" i="5"/>
  <c r="H8" i="5"/>
  <c r="G8" i="5"/>
  <c r="F8" i="5"/>
  <c r="E8" i="5"/>
  <c r="D8" i="5"/>
  <c r="C8" i="5"/>
  <c r="B8" i="5"/>
  <c r="K8" i="5" s="1"/>
  <c r="K7" i="5"/>
  <c r="K6" i="5"/>
  <c r="K5" i="5"/>
  <c r="K4" i="5"/>
  <c r="AF84" i="4"/>
  <c r="AF85" i="4" s="1"/>
  <c r="AE84" i="4"/>
  <c r="AE85" i="4" s="1"/>
  <c r="AD84" i="4"/>
  <c r="AD85" i="4" s="1"/>
  <c r="AC84" i="4"/>
  <c r="AC85" i="4" s="1"/>
  <c r="AB84" i="4"/>
  <c r="AB85" i="4" s="1"/>
  <c r="AA84" i="4"/>
  <c r="AA85" i="4" s="1"/>
  <c r="Z84" i="4"/>
  <c r="Z85" i="4" s="1"/>
  <c r="Y84" i="4"/>
  <c r="Y85" i="4" s="1"/>
  <c r="X84" i="4"/>
  <c r="X85" i="4" s="1"/>
  <c r="W84" i="4"/>
  <c r="W85" i="4" s="1"/>
  <c r="V84" i="4"/>
  <c r="V85" i="4" s="1"/>
  <c r="U84" i="4"/>
  <c r="U85" i="4" s="1"/>
  <c r="T84" i="4"/>
  <c r="T85" i="4" s="1"/>
  <c r="S84" i="4"/>
  <c r="S85" i="4" s="1"/>
  <c r="R84" i="4"/>
  <c r="R85" i="4" s="1"/>
  <c r="Q84" i="4"/>
  <c r="Q85" i="4" s="1"/>
  <c r="P84" i="4"/>
  <c r="P85" i="4" s="1"/>
  <c r="O84" i="4"/>
  <c r="O85" i="4" s="1"/>
  <c r="N84" i="4"/>
  <c r="N85" i="4" s="1"/>
  <c r="M84" i="4"/>
  <c r="M85" i="4" s="1"/>
  <c r="L84" i="4"/>
  <c r="L85" i="4" s="1"/>
  <c r="K84" i="4"/>
  <c r="K85" i="4" s="1"/>
  <c r="J84" i="4"/>
  <c r="J85" i="4" s="1"/>
  <c r="I84" i="4"/>
  <c r="I85" i="4" s="1"/>
  <c r="H84" i="4"/>
  <c r="H85" i="4" s="1"/>
  <c r="G84" i="4"/>
  <c r="G85" i="4" s="1"/>
  <c r="F84" i="4"/>
  <c r="F85" i="4" s="1"/>
  <c r="E84" i="4"/>
  <c r="E85" i="4" s="1"/>
  <c r="D84" i="4"/>
  <c r="D85" i="4" s="1"/>
  <c r="C84" i="4"/>
  <c r="C85" i="4" s="1"/>
  <c r="B84" i="4"/>
  <c r="B85" i="4" s="1"/>
  <c r="AG83" i="4"/>
  <c r="AI83" i="4" s="1"/>
  <c r="J83" i="3" s="1"/>
  <c r="AG82" i="4"/>
  <c r="AI82" i="4" s="1"/>
  <c r="J82" i="3" s="1"/>
  <c r="AG81" i="4"/>
  <c r="AI81" i="4" s="1"/>
  <c r="J81" i="3" s="1"/>
  <c r="AG80" i="4"/>
  <c r="AI80" i="4" s="1"/>
  <c r="J80" i="3" s="1"/>
  <c r="AG79" i="4"/>
  <c r="AI79" i="4" s="1"/>
  <c r="J79" i="3" s="1"/>
  <c r="AG78" i="4"/>
  <c r="AI78" i="4" s="1"/>
  <c r="J78" i="3" s="1"/>
  <c r="AG77" i="4"/>
  <c r="AF75" i="4"/>
  <c r="AE75" i="4"/>
  <c r="AD75" i="4"/>
  <c r="AC75" i="4"/>
  <c r="AB75" i="4"/>
  <c r="AA75" i="4"/>
  <c r="Z75" i="4"/>
  <c r="Y75" i="4"/>
  <c r="X75" i="4"/>
  <c r="W75" i="4"/>
  <c r="V75" i="4"/>
  <c r="U75" i="4"/>
  <c r="T75" i="4"/>
  <c r="S75" i="4"/>
  <c r="R75" i="4"/>
  <c r="Q75" i="4"/>
  <c r="P75" i="4"/>
  <c r="O75" i="4"/>
  <c r="N75" i="4"/>
  <c r="M75" i="4"/>
  <c r="L75" i="4"/>
  <c r="K75" i="4"/>
  <c r="J75" i="4"/>
  <c r="I75" i="4"/>
  <c r="H75" i="4"/>
  <c r="G75" i="4"/>
  <c r="F75" i="4"/>
  <c r="E75" i="4"/>
  <c r="D75" i="4"/>
  <c r="C75" i="4"/>
  <c r="B75" i="4"/>
  <c r="AG74" i="4"/>
  <c r="AI74" i="4" s="1"/>
  <c r="J74" i="3" s="1"/>
  <c r="AG73" i="4"/>
  <c r="AI73" i="4" s="1"/>
  <c r="J73" i="3" s="1"/>
  <c r="AG72" i="4"/>
  <c r="AI72" i="4" s="1"/>
  <c r="J72" i="3" s="1"/>
  <c r="AG71" i="4"/>
  <c r="AI71" i="4" s="1"/>
  <c r="J71" i="3" s="1"/>
  <c r="AG70" i="4"/>
  <c r="AI70" i="4" s="1"/>
  <c r="J70" i="3" s="1"/>
  <c r="AG69" i="4"/>
  <c r="AI69" i="4" s="1"/>
  <c r="J69" i="3" s="1"/>
  <c r="AG68" i="4"/>
  <c r="AF66" i="4"/>
  <c r="AE66" i="4"/>
  <c r="AD66" i="4"/>
  <c r="AC66" i="4"/>
  <c r="AB66" i="4"/>
  <c r="AA66" i="4"/>
  <c r="Z66" i="4"/>
  <c r="Y66" i="4"/>
  <c r="X66" i="4"/>
  <c r="W66" i="4"/>
  <c r="V66" i="4"/>
  <c r="U66" i="4"/>
  <c r="T66" i="4"/>
  <c r="S66" i="4"/>
  <c r="R66" i="4"/>
  <c r="Q66" i="4"/>
  <c r="P66" i="4"/>
  <c r="O66" i="4"/>
  <c r="N66" i="4"/>
  <c r="M66" i="4"/>
  <c r="L66" i="4"/>
  <c r="K66" i="4"/>
  <c r="J66" i="4"/>
  <c r="I66" i="4"/>
  <c r="H66" i="4"/>
  <c r="G66" i="4"/>
  <c r="F66" i="4"/>
  <c r="E66" i="4"/>
  <c r="D66" i="4"/>
  <c r="C66" i="4"/>
  <c r="B66" i="4"/>
  <c r="AG65" i="4"/>
  <c r="AI65" i="4" s="1"/>
  <c r="J65" i="3" s="1"/>
  <c r="AG64" i="4"/>
  <c r="AI64" i="4" s="1"/>
  <c r="J64" i="3" s="1"/>
  <c r="AG63" i="4"/>
  <c r="AI63" i="4" s="1"/>
  <c r="J63" i="3" s="1"/>
  <c r="AG62" i="4"/>
  <c r="AI62" i="4" s="1"/>
  <c r="J62" i="3" s="1"/>
  <c r="AG61" i="4"/>
  <c r="AI61" i="4" s="1"/>
  <c r="J61" i="3" s="1"/>
  <c r="AG60" i="4"/>
  <c r="AI60" i="4" s="1"/>
  <c r="J60" i="3" s="1"/>
  <c r="AG59" i="4"/>
  <c r="AF57" i="4"/>
  <c r="AE57" i="4"/>
  <c r="AD57" i="4"/>
  <c r="AC57" i="4"/>
  <c r="AB57" i="4"/>
  <c r="AA57" i="4"/>
  <c r="Z57" i="4"/>
  <c r="Y57" i="4"/>
  <c r="X57" i="4"/>
  <c r="W57" i="4"/>
  <c r="V57" i="4"/>
  <c r="U57" i="4"/>
  <c r="T57" i="4"/>
  <c r="S57" i="4"/>
  <c r="R57" i="4"/>
  <c r="Q57" i="4"/>
  <c r="P57" i="4"/>
  <c r="O57" i="4"/>
  <c r="N57" i="4"/>
  <c r="M57" i="4"/>
  <c r="L57" i="4"/>
  <c r="K57" i="4"/>
  <c r="J57" i="4"/>
  <c r="I57" i="4"/>
  <c r="H57" i="4"/>
  <c r="G57" i="4"/>
  <c r="F57" i="4"/>
  <c r="E57" i="4"/>
  <c r="D57" i="4"/>
  <c r="C57" i="4"/>
  <c r="B57" i="4"/>
  <c r="AG56" i="4"/>
  <c r="AI56" i="4" s="1"/>
  <c r="J56" i="3" s="1"/>
  <c r="AG55" i="4"/>
  <c r="AI55" i="4" s="1"/>
  <c r="J55" i="3" s="1"/>
  <c r="AG54" i="4"/>
  <c r="AI54" i="4" s="1"/>
  <c r="J54" i="3" s="1"/>
  <c r="AG53" i="4"/>
  <c r="AI53" i="4" s="1"/>
  <c r="J53" i="3" s="1"/>
  <c r="AG52" i="4"/>
  <c r="AI52" i="4" s="1"/>
  <c r="J52" i="3" s="1"/>
  <c r="AG51" i="4"/>
  <c r="AI51" i="4" s="1"/>
  <c r="J51" i="3" s="1"/>
  <c r="AG50" i="4"/>
  <c r="AF48" i="4"/>
  <c r="AE48" i="4"/>
  <c r="AD48" i="4"/>
  <c r="AC48" i="4"/>
  <c r="AB48" i="4"/>
  <c r="AA48" i="4"/>
  <c r="Z48" i="4"/>
  <c r="Y48" i="4"/>
  <c r="X48" i="4"/>
  <c r="W48" i="4"/>
  <c r="V48" i="4"/>
  <c r="U48" i="4"/>
  <c r="T48" i="4"/>
  <c r="S48" i="4"/>
  <c r="R48" i="4"/>
  <c r="Q48" i="4"/>
  <c r="P48" i="4"/>
  <c r="O48" i="4"/>
  <c r="N48" i="4"/>
  <c r="M48" i="4"/>
  <c r="L48" i="4"/>
  <c r="K48" i="4"/>
  <c r="J48" i="4"/>
  <c r="I48" i="4"/>
  <c r="H48" i="4"/>
  <c r="G48" i="4"/>
  <c r="F48" i="4"/>
  <c r="E48" i="4"/>
  <c r="D48" i="4"/>
  <c r="C48" i="4"/>
  <c r="B48" i="4"/>
  <c r="AG47" i="4"/>
  <c r="AI47" i="4" s="1"/>
  <c r="J47" i="3" s="1"/>
  <c r="AG46" i="4"/>
  <c r="AI46" i="4" s="1"/>
  <c r="J46" i="3" s="1"/>
  <c r="AG45" i="4"/>
  <c r="AI45" i="4" s="1"/>
  <c r="J45" i="3" s="1"/>
  <c r="AG44" i="4"/>
  <c r="AI44" i="4" s="1"/>
  <c r="J44" i="3" s="1"/>
  <c r="AG43" i="4"/>
  <c r="AI43" i="4" s="1"/>
  <c r="J43" i="3" s="1"/>
  <c r="AG42" i="4"/>
  <c r="AI42" i="4" s="1"/>
  <c r="J42" i="3" s="1"/>
  <c r="AG41" i="4"/>
  <c r="AF39" i="4"/>
  <c r="AE39" i="4"/>
  <c r="AD39" i="4"/>
  <c r="AC39" i="4"/>
  <c r="AB39" i="4"/>
  <c r="AA39" i="4"/>
  <c r="Z39" i="4"/>
  <c r="Y39" i="4"/>
  <c r="X39" i="4"/>
  <c r="W39" i="4"/>
  <c r="V39" i="4"/>
  <c r="U39" i="4"/>
  <c r="T39" i="4"/>
  <c r="S39" i="4"/>
  <c r="R39" i="4"/>
  <c r="Q39" i="4"/>
  <c r="P39" i="4"/>
  <c r="O39" i="4"/>
  <c r="N39" i="4"/>
  <c r="M39" i="4"/>
  <c r="L39" i="4"/>
  <c r="K39" i="4"/>
  <c r="J39" i="4"/>
  <c r="I39" i="4"/>
  <c r="H39" i="4"/>
  <c r="G39" i="4"/>
  <c r="F39" i="4"/>
  <c r="E39" i="4"/>
  <c r="D39" i="4"/>
  <c r="C39" i="4"/>
  <c r="B39" i="4"/>
  <c r="AG38" i="4"/>
  <c r="AI38" i="4" s="1"/>
  <c r="J38" i="3" s="1"/>
  <c r="AG37" i="4"/>
  <c r="AI37" i="4" s="1"/>
  <c r="J37" i="3" s="1"/>
  <c r="AG36" i="4"/>
  <c r="AI36" i="4" s="1"/>
  <c r="J36" i="3" s="1"/>
  <c r="AG35" i="4"/>
  <c r="AI35" i="4" s="1"/>
  <c r="J35" i="3" s="1"/>
  <c r="AG34" i="4"/>
  <c r="AI34" i="4" s="1"/>
  <c r="J34" i="3" s="1"/>
  <c r="AG33" i="4"/>
  <c r="AI33" i="4" s="1"/>
  <c r="J33" i="3" s="1"/>
  <c r="AG32" i="4"/>
  <c r="AF30" i="4"/>
  <c r="AE30" i="4"/>
  <c r="AD30" i="4"/>
  <c r="AC30" i="4"/>
  <c r="AB30" i="4"/>
  <c r="AA30" i="4"/>
  <c r="Z30" i="4"/>
  <c r="Y30" i="4"/>
  <c r="X30" i="4"/>
  <c r="W30" i="4"/>
  <c r="V30" i="4"/>
  <c r="U30" i="4"/>
  <c r="T30" i="4"/>
  <c r="S30" i="4"/>
  <c r="R30" i="4"/>
  <c r="Q30" i="4"/>
  <c r="P30" i="4"/>
  <c r="O30" i="4"/>
  <c r="N30" i="4"/>
  <c r="M30" i="4"/>
  <c r="L30" i="4"/>
  <c r="K30" i="4"/>
  <c r="J30" i="4"/>
  <c r="I30" i="4"/>
  <c r="H30" i="4"/>
  <c r="G30" i="4"/>
  <c r="F30" i="4"/>
  <c r="E30" i="4"/>
  <c r="D30" i="4"/>
  <c r="C30" i="4"/>
  <c r="B30" i="4"/>
  <c r="AG29" i="4"/>
  <c r="AI29" i="4" s="1"/>
  <c r="J29" i="3" s="1"/>
  <c r="AG28" i="4"/>
  <c r="AI28" i="4" s="1"/>
  <c r="J28" i="3" s="1"/>
  <c r="AG27" i="4"/>
  <c r="AI27" i="4" s="1"/>
  <c r="J27" i="3" s="1"/>
  <c r="AG26" i="4"/>
  <c r="AI26" i="4" s="1"/>
  <c r="J26" i="3" s="1"/>
  <c r="AG25" i="4"/>
  <c r="AI25" i="4" s="1"/>
  <c r="J25" i="3" s="1"/>
  <c r="AG24" i="4"/>
  <c r="AI24" i="4" s="1"/>
  <c r="J24" i="3" s="1"/>
  <c r="AG23" i="4"/>
  <c r="AF21" i="4"/>
  <c r="AE21" i="4"/>
  <c r="AD21" i="4"/>
  <c r="AC21" i="4"/>
  <c r="AB21" i="4"/>
  <c r="AA21" i="4"/>
  <c r="Z21" i="4"/>
  <c r="Y21" i="4"/>
  <c r="X21" i="4"/>
  <c r="W21" i="4"/>
  <c r="V21" i="4"/>
  <c r="U21" i="4"/>
  <c r="T21" i="4"/>
  <c r="S21" i="4"/>
  <c r="R21" i="4"/>
  <c r="Q21" i="4"/>
  <c r="P21" i="4"/>
  <c r="O21" i="4"/>
  <c r="N21" i="4"/>
  <c r="M21" i="4"/>
  <c r="L21" i="4"/>
  <c r="K21" i="4"/>
  <c r="J21" i="4"/>
  <c r="I21" i="4"/>
  <c r="H21" i="4"/>
  <c r="G21" i="4"/>
  <c r="F21" i="4"/>
  <c r="E21" i="4"/>
  <c r="D21" i="4"/>
  <c r="C21" i="4"/>
  <c r="B21" i="4"/>
  <c r="AG20" i="4"/>
  <c r="AI20" i="4" s="1"/>
  <c r="J20" i="3" s="1"/>
  <c r="AG19" i="4"/>
  <c r="AI19" i="4" s="1"/>
  <c r="J19" i="3" s="1"/>
  <c r="AG18" i="4"/>
  <c r="AI18" i="4" s="1"/>
  <c r="J18" i="3" s="1"/>
  <c r="AG17" i="4"/>
  <c r="AI17" i="4" s="1"/>
  <c r="J17" i="3" s="1"/>
  <c r="AG16" i="4"/>
  <c r="AI16" i="4" s="1"/>
  <c r="J16" i="3" s="1"/>
  <c r="AG15" i="4"/>
  <c r="AI15" i="4" s="1"/>
  <c r="J15" i="3" s="1"/>
  <c r="AG14" i="4"/>
  <c r="AF12" i="4"/>
  <c r="AE12" i="4"/>
  <c r="AD12" i="4"/>
  <c r="AC12" i="4"/>
  <c r="AB12" i="4"/>
  <c r="AA12" i="4"/>
  <c r="Z12" i="4"/>
  <c r="Y12" i="4"/>
  <c r="X12" i="4"/>
  <c r="W12" i="4"/>
  <c r="V12" i="4"/>
  <c r="U12" i="4"/>
  <c r="T12" i="4"/>
  <c r="S12" i="4"/>
  <c r="R12" i="4"/>
  <c r="Q12" i="4"/>
  <c r="P12" i="4"/>
  <c r="O12" i="4"/>
  <c r="N12" i="4"/>
  <c r="M12" i="4"/>
  <c r="L12" i="4"/>
  <c r="K12" i="4"/>
  <c r="J12" i="4"/>
  <c r="I12" i="4"/>
  <c r="H12" i="4"/>
  <c r="G12" i="4"/>
  <c r="F12" i="4"/>
  <c r="E12" i="4"/>
  <c r="D12" i="4"/>
  <c r="C12" i="4"/>
  <c r="B12" i="4"/>
  <c r="AG11" i="4"/>
  <c r="AI11" i="4" s="1"/>
  <c r="J11" i="3" s="1"/>
  <c r="AG10" i="4"/>
  <c r="AI10" i="4" s="1"/>
  <c r="J10" i="3" s="1"/>
  <c r="AG9" i="4"/>
  <c r="AI9" i="4" s="1"/>
  <c r="J9" i="3" s="1"/>
  <c r="AG8" i="4"/>
  <c r="AI8" i="4" s="1"/>
  <c r="J8" i="3" s="1"/>
  <c r="AG7" i="4"/>
  <c r="AI7" i="4" s="1"/>
  <c r="J7" i="3" s="1"/>
  <c r="AG6" i="4"/>
  <c r="AI6" i="4" s="1"/>
  <c r="J6" i="3" s="1"/>
  <c r="AG5" i="4"/>
  <c r="A2" i="4"/>
  <c r="L84" i="3"/>
  <c r="L85" i="3" s="1"/>
  <c r="L87" i="3" s="1"/>
  <c r="H84" i="3"/>
  <c r="H85" i="3" s="1"/>
  <c r="G84" i="3"/>
  <c r="G85" i="3" s="1"/>
  <c r="D84" i="3"/>
  <c r="D85" i="3" s="1"/>
  <c r="C84" i="3"/>
  <c r="C85" i="3" s="1"/>
  <c r="B84" i="3"/>
  <c r="E83" i="3"/>
  <c r="A83" i="3"/>
  <c r="E82" i="3"/>
  <c r="A82" i="3"/>
  <c r="E81" i="3"/>
  <c r="A81" i="3"/>
  <c r="E80" i="3"/>
  <c r="A80" i="3"/>
  <c r="E79" i="3"/>
  <c r="A79" i="3"/>
  <c r="E78" i="3"/>
  <c r="A78" i="3"/>
  <c r="E77" i="3"/>
  <c r="A77" i="3"/>
  <c r="L75" i="3"/>
  <c r="H75" i="3"/>
  <c r="G75" i="3"/>
  <c r="D75" i="3"/>
  <c r="C75" i="3"/>
  <c r="B75" i="3"/>
  <c r="E75" i="3" s="1"/>
  <c r="E74" i="3"/>
  <c r="A74" i="3"/>
  <c r="E73" i="3"/>
  <c r="A73" i="3"/>
  <c r="E72" i="3"/>
  <c r="A72" i="3"/>
  <c r="E71" i="3"/>
  <c r="A71" i="3"/>
  <c r="E70" i="3"/>
  <c r="A70" i="3"/>
  <c r="E69" i="3"/>
  <c r="A69" i="3"/>
  <c r="E68" i="3"/>
  <c r="A68" i="3"/>
  <c r="L66" i="3"/>
  <c r="H66" i="3"/>
  <c r="G66" i="3"/>
  <c r="D66" i="3"/>
  <c r="C66" i="3"/>
  <c r="B66" i="3"/>
  <c r="E66" i="3" s="1"/>
  <c r="E65" i="3"/>
  <c r="A65" i="3"/>
  <c r="E64" i="3"/>
  <c r="A64" i="3"/>
  <c r="E63" i="3"/>
  <c r="A63" i="3"/>
  <c r="E62" i="3"/>
  <c r="A62" i="3"/>
  <c r="E61" i="3"/>
  <c r="A61" i="3"/>
  <c r="E60" i="3"/>
  <c r="A60" i="3"/>
  <c r="E59" i="3"/>
  <c r="A59" i="3"/>
  <c r="L57" i="3"/>
  <c r="H57" i="3"/>
  <c r="G57" i="3"/>
  <c r="D57" i="3"/>
  <c r="C57" i="3"/>
  <c r="B57" i="3"/>
  <c r="E57" i="3" s="1"/>
  <c r="E56" i="3"/>
  <c r="A56" i="3"/>
  <c r="E55" i="3"/>
  <c r="A55" i="3"/>
  <c r="E54" i="3"/>
  <c r="A54" i="3"/>
  <c r="E53" i="3"/>
  <c r="A53" i="3"/>
  <c r="E52" i="3"/>
  <c r="A52" i="3"/>
  <c r="E51" i="3"/>
  <c r="A51" i="3"/>
  <c r="E50" i="3"/>
  <c r="A50" i="3"/>
  <c r="L48" i="3"/>
  <c r="H48" i="3"/>
  <c r="G48" i="3"/>
  <c r="D48" i="3"/>
  <c r="C48" i="3"/>
  <c r="B48" i="3"/>
  <c r="E48" i="3" s="1"/>
  <c r="E47" i="3"/>
  <c r="A47" i="3"/>
  <c r="E46" i="3"/>
  <c r="A46" i="3"/>
  <c r="E45" i="3"/>
  <c r="A45" i="3"/>
  <c r="E44" i="3"/>
  <c r="A44" i="3"/>
  <c r="E43" i="3"/>
  <c r="A43" i="3"/>
  <c r="E42" i="3"/>
  <c r="A42" i="3"/>
  <c r="E41" i="3"/>
  <c r="A41" i="3"/>
  <c r="L39" i="3"/>
  <c r="H39" i="3"/>
  <c r="G39" i="3"/>
  <c r="D39" i="3"/>
  <c r="C39" i="3"/>
  <c r="B39" i="3"/>
  <c r="E39" i="3" s="1"/>
  <c r="E38" i="3"/>
  <c r="A38" i="3"/>
  <c r="E37" i="3"/>
  <c r="A37" i="3"/>
  <c r="E36" i="3"/>
  <c r="A36" i="3"/>
  <c r="E35" i="3"/>
  <c r="A35" i="3"/>
  <c r="E34" i="3"/>
  <c r="A34" i="3"/>
  <c r="E33" i="3"/>
  <c r="A33" i="3"/>
  <c r="E32" i="3"/>
  <c r="A32" i="3"/>
  <c r="L30" i="3"/>
  <c r="H30" i="3"/>
  <c r="G30" i="3"/>
  <c r="D30" i="3"/>
  <c r="C30" i="3"/>
  <c r="B30" i="3"/>
  <c r="E30" i="3" s="1"/>
  <c r="E29" i="3"/>
  <c r="A29" i="3"/>
  <c r="E28" i="3"/>
  <c r="A28" i="3"/>
  <c r="E27" i="3"/>
  <c r="A27" i="3"/>
  <c r="E26" i="3"/>
  <c r="A26" i="3"/>
  <c r="E25" i="3"/>
  <c r="A25" i="3"/>
  <c r="E24" i="3"/>
  <c r="A24" i="3"/>
  <c r="E23" i="3"/>
  <c r="A23" i="3"/>
  <c r="L21" i="3"/>
  <c r="H21" i="3"/>
  <c r="G21" i="3"/>
  <c r="D21" i="3"/>
  <c r="C21" i="3"/>
  <c r="B21" i="3"/>
  <c r="E21" i="3" s="1"/>
  <c r="E20" i="3"/>
  <c r="A20" i="3"/>
  <c r="E19" i="3"/>
  <c r="A19" i="3"/>
  <c r="E18" i="3"/>
  <c r="A18" i="3"/>
  <c r="E17" i="3"/>
  <c r="A17" i="3"/>
  <c r="E16" i="3"/>
  <c r="A16" i="3"/>
  <c r="E15" i="3"/>
  <c r="A15" i="3"/>
  <c r="E14" i="3"/>
  <c r="A14" i="3"/>
  <c r="L12" i="3"/>
  <c r="H12" i="3"/>
  <c r="G12" i="3"/>
  <c r="D12" i="3"/>
  <c r="C12" i="3"/>
  <c r="B12" i="3"/>
  <c r="E12" i="3" s="1"/>
  <c r="E11" i="3"/>
  <c r="A11" i="3"/>
  <c r="E10" i="3"/>
  <c r="A10" i="3"/>
  <c r="E9" i="3"/>
  <c r="A9" i="3"/>
  <c r="E8" i="3"/>
  <c r="A8" i="3"/>
  <c r="E7" i="3"/>
  <c r="A7" i="3"/>
  <c r="E6" i="3"/>
  <c r="A6" i="3"/>
  <c r="E5" i="3"/>
  <c r="A5" i="3"/>
  <c r="A2" i="3"/>
  <c r="B238" i="2"/>
  <c r="N235" i="2"/>
  <c r="D235" i="2"/>
  <c r="C234" i="2"/>
  <c r="B234" i="2"/>
  <c r="C233" i="2"/>
  <c r="B233" i="2"/>
  <c r="C232" i="2"/>
  <c r="B232" i="2"/>
  <c r="C231" i="2"/>
  <c r="B231" i="2"/>
  <c r="C230" i="2"/>
  <c r="C236" i="2" s="1"/>
  <c r="B230" i="2"/>
  <c r="A227" i="2"/>
  <c r="B211" i="2"/>
  <c r="N208" i="2"/>
  <c r="D208" i="2"/>
  <c r="C207" i="2"/>
  <c r="B207" i="2"/>
  <c r="C206" i="2"/>
  <c r="B206" i="2"/>
  <c r="C205" i="2"/>
  <c r="B205" i="2"/>
  <c r="C204" i="2"/>
  <c r="B204" i="2"/>
  <c r="C203" i="2"/>
  <c r="C209" i="2" s="1"/>
  <c r="B203" i="2"/>
  <c r="A200" i="2"/>
  <c r="B184" i="2"/>
  <c r="N181" i="2"/>
  <c r="D181" i="2"/>
  <c r="C180" i="2"/>
  <c r="B180" i="2"/>
  <c r="C179" i="2"/>
  <c r="B179" i="2"/>
  <c r="C178" i="2"/>
  <c r="B178" i="2"/>
  <c r="C177" i="2"/>
  <c r="B177" i="2"/>
  <c r="C176" i="2"/>
  <c r="C182" i="2" s="1"/>
  <c r="B176" i="2"/>
  <c r="A173" i="2"/>
  <c r="B157" i="2"/>
  <c r="N154" i="2"/>
  <c r="D154" i="2"/>
  <c r="C153" i="2"/>
  <c r="B153" i="2"/>
  <c r="C152" i="2"/>
  <c r="B152" i="2"/>
  <c r="C151" i="2"/>
  <c r="B151" i="2"/>
  <c r="C150" i="2"/>
  <c r="B150" i="2"/>
  <c r="C149" i="2"/>
  <c r="C155" i="2" s="1"/>
  <c r="B149" i="2"/>
  <c r="A146" i="2"/>
  <c r="B129" i="2"/>
  <c r="N126" i="2"/>
  <c r="D126" i="2"/>
  <c r="C125" i="2"/>
  <c r="B125" i="2"/>
  <c r="C124" i="2"/>
  <c r="B124" i="2"/>
  <c r="C123" i="2"/>
  <c r="B123" i="2"/>
  <c r="C122" i="2"/>
  <c r="B122" i="2"/>
  <c r="C121" i="2"/>
  <c r="C127" i="2" s="1"/>
  <c r="B121" i="2"/>
  <c r="A118" i="2"/>
  <c r="B101" i="2"/>
  <c r="N98" i="2"/>
  <c r="D98" i="2"/>
  <c r="C97" i="2"/>
  <c r="B97" i="2"/>
  <c r="C96" i="2"/>
  <c r="B96" i="2"/>
  <c r="C95" i="2"/>
  <c r="B95" i="2"/>
  <c r="C94" i="2"/>
  <c r="B94" i="2"/>
  <c r="C93" i="2"/>
  <c r="C99" i="2" s="1"/>
  <c r="B93" i="2"/>
  <c r="A90" i="2"/>
  <c r="B73" i="2"/>
  <c r="N70" i="2"/>
  <c r="D70" i="2"/>
  <c r="C69" i="2"/>
  <c r="B69" i="2"/>
  <c r="C68" i="2"/>
  <c r="B68" i="2"/>
  <c r="C67" i="2"/>
  <c r="B67" i="2"/>
  <c r="C66" i="2"/>
  <c r="B66" i="2"/>
  <c r="C65" i="2"/>
  <c r="C71" i="2" s="1"/>
  <c r="B65" i="2"/>
  <c r="A62" i="2"/>
  <c r="B45" i="2"/>
  <c r="N42" i="2"/>
  <c r="D42" i="2"/>
  <c r="C41" i="2"/>
  <c r="B41" i="2"/>
  <c r="C40" i="2"/>
  <c r="B40" i="2"/>
  <c r="C39" i="2"/>
  <c r="B39" i="2"/>
  <c r="C38" i="2"/>
  <c r="B38" i="2"/>
  <c r="C37" i="2"/>
  <c r="C43" i="2" s="1"/>
  <c r="B37" i="2"/>
  <c r="A34" i="2"/>
  <c r="B17" i="2"/>
  <c r="F15" i="2"/>
  <c r="E15" i="2"/>
  <c r="C15" i="2"/>
  <c r="B15" i="2"/>
  <c r="N14" i="2"/>
  <c r="G14" i="2"/>
  <c r="D14" i="2"/>
  <c r="N13" i="2"/>
  <c r="G13" i="2"/>
  <c r="D13" i="2"/>
  <c r="N12" i="2"/>
  <c r="G12" i="2"/>
  <c r="D12" i="2"/>
  <c r="N11" i="2"/>
  <c r="G11" i="2"/>
  <c r="D11" i="2"/>
  <c r="N10" i="2"/>
  <c r="G10" i="2"/>
  <c r="D10" i="2"/>
  <c r="N9" i="2"/>
  <c r="G9" i="2"/>
  <c r="D9" i="2"/>
  <c r="D15" i="2" s="1"/>
  <c r="K10" i="6" l="1"/>
  <c r="J10" i="2" s="1"/>
  <c r="K45" i="6"/>
  <c r="J150" i="2" s="1"/>
  <c r="K24" i="6"/>
  <c r="J66" i="2" s="1"/>
  <c r="K59" i="6"/>
  <c r="J204" i="2" s="1"/>
  <c r="K38" i="6"/>
  <c r="J122" i="2" s="1"/>
  <c r="K17" i="6"/>
  <c r="J38" i="2" s="1"/>
  <c r="M14" i="2"/>
  <c r="H14" i="2" s="1"/>
  <c r="K14" i="2" s="1"/>
  <c r="O14" i="2" s="1"/>
  <c r="K43" i="7"/>
  <c r="K62" i="7"/>
  <c r="K78" i="7"/>
  <c r="K33" i="7"/>
  <c r="K23" i="7"/>
  <c r="K38" i="7"/>
  <c r="K13" i="7"/>
  <c r="K74" i="7"/>
  <c r="K90" i="7"/>
  <c r="L33" i="7"/>
  <c r="M10" i="2"/>
  <c r="H10" i="2" s="1"/>
  <c r="K10" i="2" s="1"/>
  <c r="O10" i="2" s="1"/>
  <c r="H29" i="10"/>
  <c r="J67" i="11"/>
  <c r="J235" i="2"/>
  <c r="L39" i="9"/>
  <c r="L35" i="9"/>
  <c r="J206" i="2" s="1"/>
  <c r="L31" i="9"/>
  <c r="J179" i="2" s="1"/>
  <c r="L27" i="9"/>
  <c r="J152" i="2" s="1"/>
  <c r="L23" i="9"/>
  <c r="J124" i="2" s="1"/>
  <c r="L19" i="9"/>
  <c r="J96" i="2" s="1"/>
  <c r="L15" i="9"/>
  <c r="J68" i="2" s="1"/>
  <c r="L11" i="9"/>
  <c r="J40" i="2" s="1"/>
  <c r="L7" i="9"/>
  <c r="J12" i="2" s="1"/>
  <c r="AK61" i="8"/>
  <c r="AI87" i="8"/>
  <c r="K48" i="7"/>
  <c r="L45" i="7"/>
  <c r="L48" i="7" s="1"/>
  <c r="AI40" i="8"/>
  <c r="AK5" i="8"/>
  <c r="J90" i="7"/>
  <c r="L88" i="7"/>
  <c r="L90" i="7" s="1"/>
  <c r="J86" i="7"/>
  <c r="L84" i="7"/>
  <c r="L86" i="7" s="1"/>
  <c r="L80" i="7"/>
  <c r="L82" i="7" s="1"/>
  <c r="J82" i="7"/>
  <c r="J78" i="7"/>
  <c r="L76" i="7"/>
  <c r="L78" i="7" s="1"/>
  <c r="J151" i="2" s="1"/>
  <c r="L72" i="7"/>
  <c r="L74" i="7" s="1"/>
  <c r="J74" i="7"/>
  <c r="L68" i="7"/>
  <c r="L70" i="7" s="1"/>
  <c r="J70" i="7"/>
  <c r="L64" i="7"/>
  <c r="L66" i="7" s="1"/>
  <c r="J66" i="7"/>
  <c r="L60" i="7"/>
  <c r="L62" i="7" s="1"/>
  <c r="J62" i="7"/>
  <c r="J58" i="7"/>
  <c r="L40" i="7"/>
  <c r="L43" i="7" s="1"/>
  <c r="J43" i="7"/>
  <c r="L35" i="7"/>
  <c r="L38" i="7" s="1"/>
  <c r="J38" i="7"/>
  <c r="J28" i="7"/>
  <c r="L25" i="7"/>
  <c r="L28" i="7" s="1"/>
  <c r="J23" i="7"/>
  <c r="L20" i="7"/>
  <c r="L23" i="7" s="1"/>
  <c r="J18" i="7"/>
  <c r="L15" i="7"/>
  <c r="L18" i="7" s="1"/>
  <c r="L10" i="7"/>
  <c r="L13" i="7" s="1"/>
  <c r="J13" i="7"/>
  <c r="J8" i="7"/>
  <c r="J231" i="2"/>
  <c r="AG84" i="4"/>
  <c r="AI77" i="4"/>
  <c r="AG75" i="4"/>
  <c r="AI68" i="4"/>
  <c r="AG66" i="4"/>
  <c r="AI59" i="4"/>
  <c r="AG57" i="4"/>
  <c r="AI50" i="4"/>
  <c r="AG48" i="4"/>
  <c r="AI41" i="4"/>
  <c r="AG39" i="4"/>
  <c r="AI32" i="4"/>
  <c r="AG30" i="4"/>
  <c r="AI23" i="4"/>
  <c r="AG21" i="4"/>
  <c r="AI14" i="4"/>
  <c r="AG12" i="4"/>
  <c r="AI5" i="4"/>
  <c r="B85" i="3"/>
  <c r="E84" i="3"/>
  <c r="E85" i="3" s="1"/>
  <c r="I83" i="3"/>
  <c r="K83" i="3" s="1"/>
  <c r="M83" i="3" s="1"/>
  <c r="F83" i="3"/>
  <c r="I82" i="3"/>
  <c r="K82" i="3" s="1"/>
  <c r="M82" i="3" s="1"/>
  <c r="F82" i="3"/>
  <c r="I81" i="3"/>
  <c r="K81" i="3" s="1"/>
  <c r="M81" i="3" s="1"/>
  <c r="F81" i="3"/>
  <c r="F80" i="3"/>
  <c r="I80" i="3"/>
  <c r="K80" i="3" s="1"/>
  <c r="M80" i="3" s="1"/>
  <c r="I79" i="3"/>
  <c r="K79" i="3" s="1"/>
  <c r="M79" i="3" s="1"/>
  <c r="F79" i="3"/>
  <c r="I78" i="3"/>
  <c r="K78" i="3" s="1"/>
  <c r="M78" i="3" s="1"/>
  <c r="F78" i="3"/>
  <c r="I77" i="3"/>
  <c r="F77" i="3"/>
  <c r="F84" i="3" s="1"/>
  <c r="F74" i="3"/>
  <c r="I74" i="3"/>
  <c r="K74" i="3" s="1"/>
  <c r="M74" i="3" s="1"/>
  <c r="I73" i="3"/>
  <c r="K73" i="3" s="1"/>
  <c r="M73" i="3" s="1"/>
  <c r="F73" i="3"/>
  <c r="I72" i="3"/>
  <c r="K72" i="3" s="1"/>
  <c r="M72" i="3" s="1"/>
  <c r="F72" i="3"/>
  <c r="I71" i="3"/>
  <c r="K71" i="3" s="1"/>
  <c r="M71" i="3" s="1"/>
  <c r="F71" i="3"/>
  <c r="I70" i="3"/>
  <c r="K70" i="3" s="1"/>
  <c r="M70" i="3" s="1"/>
  <c r="F70" i="3"/>
  <c r="I69" i="3"/>
  <c r="K69" i="3" s="1"/>
  <c r="M69" i="3" s="1"/>
  <c r="F69" i="3"/>
  <c r="I68" i="3"/>
  <c r="F68" i="3"/>
  <c r="F75" i="3" s="1"/>
  <c r="I65" i="3"/>
  <c r="K65" i="3" s="1"/>
  <c r="M65" i="3" s="1"/>
  <c r="F65" i="3"/>
  <c r="F64" i="3"/>
  <c r="I64" i="3"/>
  <c r="K64" i="3" s="1"/>
  <c r="M64" i="3" s="1"/>
  <c r="I63" i="3"/>
  <c r="K63" i="3" s="1"/>
  <c r="M63" i="3" s="1"/>
  <c r="F63" i="3"/>
  <c r="I62" i="3"/>
  <c r="K62" i="3" s="1"/>
  <c r="M62" i="3" s="1"/>
  <c r="F62" i="3"/>
  <c r="I61" i="3"/>
  <c r="K61" i="3" s="1"/>
  <c r="M61" i="3" s="1"/>
  <c r="F61" i="3"/>
  <c r="F60" i="3"/>
  <c r="I60" i="3"/>
  <c r="K60" i="3" s="1"/>
  <c r="M60" i="3" s="1"/>
  <c r="I59" i="3"/>
  <c r="F59" i="3"/>
  <c r="F66" i="3" s="1"/>
  <c r="F56" i="3"/>
  <c r="I56" i="3"/>
  <c r="K56" i="3" s="1"/>
  <c r="M56" i="3" s="1"/>
  <c r="F55" i="3"/>
  <c r="I55" i="3"/>
  <c r="K55" i="3" s="1"/>
  <c r="M55" i="3" s="1"/>
  <c r="I54" i="3"/>
  <c r="K54" i="3" s="1"/>
  <c r="M54" i="3" s="1"/>
  <c r="F54" i="3"/>
  <c r="F53" i="3"/>
  <c r="I53" i="3"/>
  <c r="K53" i="3" s="1"/>
  <c r="M53" i="3" s="1"/>
  <c r="I52" i="3"/>
  <c r="K52" i="3" s="1"/>
  <c r="M52" i="3" s="1"/>
  <c r="F52" i="3"/>
  <c r="I51" i="3"/>
  <c r="K51" i="3" s="1"/>
  <c r="M51" i="3" s="1"/>
  <c r="F51" i="3"/>
  <c r="I50" i="3"/>
  <c r="F50" i="3"/>
  <c r="F57" i="3" s="1"/>
  <c r="I47" i="3"/>
  <c r="K47" i="3" s="1"/>
  <c r="M47" i="3" s="1"/>
  <c r="F47" i="3"/>
  <c r="F46" i="3"/>
  <c r="I46" i="3"/>
  <c r="K46" i="3" s="1"/>
  <c r="M46" i="3" s="1"/>
  <c r="F45" i="3"/>
  <c r="I45" i="3"/>
  <c r="K45" i="3" s="1"/>
  <c r="M45" i="3" s="1"/>
  <c r="I44" i="3"/>
  <c r="K44" i="3" s="1"/>
  <c r="M44" i="3" s="1"/>
  <c r="F44" i="3"/>
  <c r="I43" i="3"/>
  <c r="K43" i="3" s="1"/>
  <c r="M43" i="3" s="1"/>
  <c r="F43" i="3"/>
  <c r="I42" i="3"/>
  <c r="K42" i="3" s="1"/>
  <c r="M42" i="3" s="1"/>
  <c r="F42" i="3"/>
  <c r="I41" i="3"/>
  <c r="F41" i="3"/>
  <c r="F48" i="3" s="1"/>
  <c r="I38" i="3"/>
  <c r="K38" i="3" s="1"/>
  <c r="M38" i="3" s="1"/>
  <c r="F38" i="3"/>
  <c r="I37" i="3"/>
  <c r="K37" i="3" s="1"/>
  <c r="M37" i="3" s="1"/>
  <c r="F37" i="3"/>
  <c r="I36" i="3"/>
  <c r="K36" i="3" s="1"/>
  <c r="M36" i="3" s="1"/>
  <c r="F36" i="3"/>
  <c r="I35" i="3"/>
  <c r="K35" i="3" s="1"/>
  <c r="M35" i="3" s="1"/>
  <c r="F35" i="3"/>
  <c r="F34" i="3"/>
  <c r="I34" i="3"/>
  <c r="K34" i="3" s="1"/>
  <c r="M34" i="3" s="1"/>
  <c r="I33" i="3"/>
  <c r="K33" i="3" s="1"/>
  <c r="M33" i="3" s="1"/>
  <c r="F33" i="3"/>
  <c r="F32" i="3"/>
  <c r="I32" i="3"/>
  <c r="I29" i="3"/>
  <c r="K29" i="3" s="1"/>
  <c r="M29" i="3" s="1"/>
  <c r="F29" i="3"/>
  <c r="F28" i="3"/>
  <c r="I28" i="3"/>
  <c r="K28" i="3" s="1"/>
  <c r="M28" i="3" s="1"/>
  <c r="F27" i="3"/>
  <c r="I27" i="3"/>
  <c r="K27" i="3" s="1"/>
  <c r="M27" i="3" s="1"/>
  <c r="I26" i="3"/>
  <c r="K26" i="3" s="1"/>
  <c r="M26" i="3" s="1"/>
  <c r="F26" i="3"/>
  <c r="I25" i="3"/>
  <c r="K25" i="3" s="1"/>
  <c r="M25" i="3" s="1"/>
  <c r="F25" i="3"/>
  <c r="F24" i="3"/>
  <c r="I24" i="3"/>
  <c r="K24" i="3" s="1"/>
  <c r="M24" i="3" s="1"/>
  <c r="I23" i="3"/>
  <c r="F23" i="3"/>
  <c r="F30" i="3" s="1"/>
  <c r="F20" i="3"/>
  <c r="I20" i="3"/>
  <c r="K20" i="3" s="1"/>
  <c r="M20" i="3" s="1"/>
  <c r="F19" i="3"/>
  <c r="I19" i="3"/>
  <c r="K19" i="3" s="1"/>
  <c r="M19" i="3" s="1"/>
  <c r="F18" i="3"/>
  <c r="I18" i="3"/>
  <c r="K18" i="3" s="1"/>
  <c r="M18" i="3" s="1"/>
  <c r="F17" i="3"/>
  <c r="I17" i="3"/>
  <c r="K17" i="3" s="1"/>
  <c r="M17" i="3" s="1"/>
  <c r="I16" i="3"/>
  <c r="K16" i="3" s="1"/>
  <c r="M16" i="3" s="1"/>
  <c r="F16" i="3"/>
  <c r="I15" i="3"/>
  <c r="K15" i="3" s="1"/>
  <c r="M15" i="3" s="1"/>
  <c r="F15" i="3"/>
  <c r="F14" i="3"/>
  <c r="F21" i="3" s="1"/>
  <c r="I14" i="3"/>
  <c r="F11" i="3"/>
  <c r="I11" i="3"/>
  <c r="K11" i="3" s="1"/>
  <c r="M11" i="3" s="1"/>
  <c r="F10" i="3"/>
  <c r="I10" i="3"/>
  <c r="K10" i="3" s="1"/>
  <c r="M10" i="3" s="1"/>
  <c r="I9" i="3"/>
  <c r="K9" i="3" s="1"/>
  <c r="M9" i="3" s="1"/>
  <c r="F9" i="3"/>
  <c r="I8" i="3"/>
  <c r="K8" i="3" s="1"/>
  <c r="M8" i="3" s="1"/>
  <c r="F8" i="3"/>
  <c r="I7" i="3"/>
  <c r="K7" i="3" s="1"/>
  <c r="M7" i="3" s="1"/>
  <c r="F7" i="3"/>
  <c r="I6" i="3"/>
  <c r="K6" i="3" s="1"/>
  <c r="M6" i="3" s="1"/>
  <c r="F6" i="3"/>
  <c r="I5" i="3"/>
  <c r="F5" i="3"/>
  <c r="F12" i="3" s="1"/>
  <c r="N234" i="2"/>
  <c r="D234" i="2"/>
  <c r="N233" i="2"/>
  <c r="D233" i="2"/>
  <c r="N232" i="2"/>
  <c r="D232" i="2"/>
  <c r="D231" i="2"/>
  <c r="N231" i="2"/>
  <c r="N230" i="2"/>
  <c r="B236" i="2"/>
  <c r="D230" i="2"/>
  <c r="D236" i="2" s="1"/>
  <c r="D207" i="2"/>
  <c r="N207" i="2"/>
  <c r="N206" i="2"/>
  <c r="D206" i="2"/>
  <c r="N205" i="2"/>
  <c r="D205" i="2"/>
  <c r="N204" i="2"/>
  <c r="D204" i="2"/>
  <c r="N203" i="2"/>
  <c r="D203" i="2"/>
  <c r="D209" i="2" s="1"/>
  <c r="B209" i="2"/>
  <c r="N180" i="2"/>
  <c r="D180" i="2"/>
  <c r="N179" i="2"/>
  <c r="D179" i="2"/>
  <c r="N178" i="2"/>
  <c r="D178" i="2"/>
  <c r="N177" i="2"/>
  <c r="D177" i="2"/>
  <c r="B182" i="2"/>
  <c r="N176" i="2"/>
  <c r="D176" i="2"/>
  <c r="D182" i="2" s="1"/>
  <c r="D153" i="2"/>
  <c r="N153" i="2"/>
  <c r="D152" i="2"/>
  <c r="N152" i="2"/>
  <c r="D151" i="2"/>
  <c r="N151" i="2"/>
  <c r="D150" i="2"/>
  <c r="N150" i="2"/>
  <c r="D149" i="2"/>
  <c r="D155" i="2" s="1"/>
  <c r="N149" i="2"/>
  <c r="B155" i="2"/>
  <c r="D125" i="2"/>
  <c r="N125" i="2"/>
  <c r="N124" i="2"/>
  <c r="D124" i="2"/>
  <c r="D123" i="2"/>
  <c r="N123" i="2"/>
  <c r="N122" i="2"/>
  <c r="D122" i="2"/>
  <c r="B127" i="2"/>
  <c r="N121" i="2"/>
  <c r="D121" i="2"/>
  <c r="D127" i="2" s="1"/>
  <c r="D97" i="2"/>
  <c r="N97" i="2"/>
  <c r="N96" i="2"/>
  <c r="D96" i="2"/>
  <c r="N95" i="2"/>
  <c r="D95" i="2"/>
  <c r="D94" i="2"/>
  <c r="N94" i="2"/>
  <c r="N93" i="2"/>
  <c r="B99" i="2"/>
  <c r="D93" i="2"/>
  <c r="D99" i="2" s="1"/>
  <c r="D69" i="2"/>
  <c r="N69" i="2"/>
  <c r="N68" i="2"/>
  <c r="D68" i="2"/>
  <c r="D67" i="2"/>
  <c r="N67" i="2"/>
  <c r="D66" i="2"/>
  <c r="N66" i="2"/>
  <c r="N65" i="2"/>
  <c r="B71" i="2"/>
  <c r="D65" i="2"/>
  <c r="D71" i="2" s="1"/>
  <c r="D41" i="2"/>
  <c r="N41" i="2"/>
  <c r="D40" i="2"/>
  <c r="N40" i="2"/>
  <c r="D39" i="2"/>
  <c r="N39" i="2"/>
  <c r="D38" i="2"/>
  <c r="N38" i="2"/>
  <c r="B43" i="2"/>
  <c r="N37" i="2"/>
  <c r="D37" i="2"/>
  <c r="D43" i="2" s="1"/>
  <c r="N15" i="2"/>
  <c r="E42" i="2"/>
  <c r="G15" i="2"/>
  <c r="L6" i="7"/>
  <c r="K67" i="6" l="1"/>
  <c r="K71" i="6" s="1"/>
  <c r="I14" i="2"/>
  <c r="L14" i="2" s="1"/>
  <c r="F42" i="2" s="1"/>
  <c r="J39" i="2"/>
  <c r="I10" i="2"/>
  <c r="L10" i="2" s="1"/>
  <c r="F38" i="2" s="1"/>
  <c r="E38" i="2"/>
  <c r="L40" i="9"/>
  <c r="J233" i="2"/>
  <c r="M12" i="2"/>
  <c r="H12" i="2" s="1"/>
  <c r="AK87" i="8"/>
  <c r="K56" i="7"/>
  <c r="L56" i="7" s="1"/>
  <c r="J232" i="2"/>
  <c r="AK40" i="8"/>
  <c r="K5" i="7"/>
  <c r="L5" i="7" s="1"/>
  <c r="AI84" i="4"/>
  <c r="J77" i="3"/>
  <c r="J84" i="3" s="1"/>
  <c r="AI75" i="4"/>
  <c r="J68" i="3"/>
  <c r="J75" i="3" s="1"/>
  <c r="AI66" i="4"/>
  <c r="J59" i="3"/>
  <c r="J66" i="3" s="1"/>
  <c r="AI57" i="4"/>
  <c r="J50" i="3"/>
  <c r="J57" i="3" s="1"/>
  <c r="AI48" i="4"/>
  <c r="J41" i="3"/>
  <c r="J48" i="3" s="1"/>
  <c r="AI39" i="4"/>
  <c r="J32" i="3"/>
  <c r="J39" i="3" s="1"/>
  <c r="AI30" i="4"/>
  <c r="J23" i="3"/>
  <c r="J30" i="3" s="1"/>
  <c r="AI21" i="4"/>
  <c r="J14" i="3"/>
  <c r="J21" i="3" s="1"/>
  <c r="AI12" i="4"/>
  <c r="J5" i="3"/>
  <c r="J12" i="3" s="1"/>
  <c r="K77" i="3"/>
  <c r="I84" i="3"/>
  <c r="K68" i="3"/>
  <c r="I75" i="3"/>
  <c r="K59" i="3"/>
  <c r="I66" i="3"/>
  <c r="K50" i="3"/>
  <c r="I57" i="3"/>
  <c r="K41" i="3"/>
  <c r="I48" i="3"/>
  <c r="K32" i="3"/>
  <c r="I39" i="3"/>
  <c r="K23" i="3"/>
  <c r="I30" i="3"/>
  <c r="K14" i="3"/>
  <c r="I21" i="3"/>
  <c r="K5" i="3"/>
  <c r="I12" i="3"/>
  <c r="N236" i="2"/>
  <c r="N209" i="2"/>
  <c r="N182" i="2"/>
  <c r="N155" i="2"/>
  <c r="N127" i="2"/>
  <c r="N99" i="2"/>
  <c r="N71" i="2"/>
  <c r="N43" i="2"/>
  <c r="G42" i="2"/>
  <c r="M42" i="2" s="1"/>
  <c r="H42" i="2" s="1"/>
  <c r="I42" i="2" s="1"/>
  <c r="L42" i="2" s="1"/>
  <c r="F70" i="2" s="1"/>
  <c r="J205" i="2"/>
  <c r="J49" i="7"/>
  <c r="J51" i="7" s="1"/>
  <c r="J178" i="2"/>
  <c r="J123" i="2"/>
  <c r="J95" i="2"/>
  <c r="J67" i="2"/>
  <c r="AG85" i="4"/>
  <c r="AG88" i="4" s="1"/>
  <c r="F39" i="3"/>
  <c r="F85" i="3" s="1"/>
  <c r="J91" i="7"/>
  <c r="K42" i="2" l="1"/>
  <c r="O42" i="2" s="1"/>
  <c r="G38" i="2"/>
  <c r="M38" i="2" s="1"/>
  <c r="H38" i="2" s="1"/>
  <c r="I38" i="2" s="1"/>
  <c r="L38" i="2" s="1"/>
  <c r="F66" i="2" s="1"/>
  <c r="K12" i="2"/>
  <c r="O12" i="2" s="1"/>
  <c r="I12" i="2"/>
  <c r="L12" i="2" s="1"/>
  <c r="F40" i="2" s="1"/>
  <c r="L43" i="9"/>
  <c r="K58" i="7"/>
  <c r="K91" i="7" s="1"/>
  <c r="L8" i="7"/>
  <c r="K8" i="7"/>
  <c r="K49" i="7" s="1"/>
  <c r="K51" i="7" s="1"/>
  <c r="M77" i="3"/>
  <c r="M84" i="3" s="1"/>
  <c r="J230" i="2" s="1"/>
  <c r="K84" i="3"/>
  <c r="M68" i="3"/>
  <c r="M75" i="3" s="1"/>
  <c r="J203" i="2" s="1"/>
  <c r="K75" i="3"/>
  <c r="M59" i="3"/>
  <c r="M66" i="3" s="1"/>
  <c r="J176" i="2" s="1"/>
  <c r="K66" i="3"/>
  <c r="M50" i="3"/>
  <c r="M57" i="3" s="1"/>
  <c r="J149" i="2" s="1"/>
  <c r="K57" i="3"/>
  <c r="M41" i="3"/>
  <c r="M48" i="3" s="1"/>
  <c r="J121" i="2" s="1"/>
  <c r="K48" i="3"/>
  <c r="M32" i="3"/>
  <c r="M39" i="3" s="1"/>
  <c r="J93" i="2" s="1"/>
  <c r="K39" i="3"/>
  <c r="M23" i="3"/>
  <c r="M30" i="3" s="1"/>
  <c r="J65" i="2" s="1"/>
  <c r="K30" i="3"/>
  <c r="M14" i="3"/>
  <c r="M21" i="3" s="1"/>
  <c r="J37" i="2" s="1"/>
  <c r="K21" i="3"/>
  <c r="M5" i="3"/>
  <c r="K12" i="3"/>
  <c r="J94" i="7"/>
  <c r="J92" i="7"/>
  <c r="AI85" i="4"/>
  <c r="AI88" i="4" s="1"/>
  <c r="J85" i="3"/>
  <c r="I85" i="3"/>
  <c r="I87" i="3" s="1"/>
  <c r="K38" i="2" l="1"/>
  <c r="O38" i="2" s="1"/>
  <c r="E70" i="2"/>
  <c r="G70" i="2" s="1"/>
  <c r="M70" i="2" s="1"/>
  <c r="H70" i="2" s="1"/>
  <c r="E40" i="2"/>
  <c r="E66" i="2"/>
  <c r="G66" i="2" s="1"/>
  <c r="M66" i="2" s="1"/>
  <c r="H66" i="2" s="1"/>
  <c r="G40" i="2"/>
  <c r="M40" i="2" s="1"/>
  <c r="H40" i="2" s="1"/>
  <c r="K92" i="7"/>
  <c r="K94" i="7"/>
  <c r="L49" i="7"/>
  <c r="L51" i="7" s="1"/>
  <c r="M12" i="3"/>
  <c r="J9" i="2" s="1"/>
  <c r="M85" i="3"/>
  <c r="M87" i="3" s="1"/>
  <c r="J88" i="3"/>
  <c r="J87" i="3"/>
  <c r="K85" i="3"/>
  <c r="K87" i="3" s="1"/>
  <c r="L58" i="7"/>
  <c r="L91" i="7" s="1"/>
  <c r="L94" i="7" s="1"/>
  <c r="I70" i="2" l="1"/>
  <c r="L70" i="2" s="1"/>
  <c r="F98" i="2" s="1"/>
  <c r="K70" i="2"/>
  <c r="J11" i="2"/>
  <c r="I40" i="2"/>
  <c r="L40" i="2" s="1"/>
  <c r="F68" i="2" s="1"/>
  <c r="K40" i="2"/>
  <c r="O40" i="2" s="1"/>
  <c r="M9" i="2"/>
  <c r="O70" i="2"/>
  <c r="E98" i="2"/>
  <c r="L92" i="7"/>
  <c r="I66" i="2"/>
  <c r="L66" i="2" s="1"/>
  <c r="F94" i="2" s="1"/>
  <c r="K66" i="2"/>
  <c r="E68" i="2" l="1"/>
  <c r="G68" i="2" s="1"/>
  <c r="M68" i="2" s="1"/>
  <c r="H68" i="2" s="1"/>
  <c r="M11" i="2"/>
  <c r="H11" i="2" s="1"/>
  <c r="K11" i="2" s="1"/>
  <c r="O11" i="2" s="1"/>
  <c r="H9" i="2"/>
  <c r="G98" i="2"/>
  <c r="M98" i="2" s="1"/>
  <c r="H98" i="2" s="1"/>
  <c r="I98" i="2" s="1"/>
  <c r="L98" i="2" s="1"/>
  <c r="F126" i="2" s="1"/>
  <c r="E94" i="2"/>
  <c r="O66" i="2"/>
  <c r="K98" i="2" l="1"/>
  <c r="E39" i="2"/>
  <c r="I11" i="2"/>
  <c r="L11" i="2" s="1"/>
  <c r="F39" i="2" s="1"/>
  <c r="I9" i="2"/>
  <c r="K9" i="2"/>
  <c r="O98" i="2"/>
  <c r="E126" i="2"/>
  <c r="G94" i="2"/>
  <c r="M94" i="2" s="1"/>
  <c r="H94" i="2" s="1"/>
  <c r="I94" i="2" s="1"/>
  <c r="L94" i="2" s="1"/>
  <c r="F122" i="2" s="1"/>
  <c r="I68" i="2"/>
  <c r="L68" i="2" s="1"/>
  <c r="F96" i="2" s="1"/>
  <c r="K68" i="2"/>
  <c r="G39" i="2" l="1"/>
  <c r="M39" i="2" s="1"/>
  <c r="H39" i="2" s="1"/>
  <c r="K39" i="2" s="1"/>
  <c r="O39" i="2" s="1"/>
  <c r="K94" i="2"/>
  <c r="L9" i="2"/>
  <c r="O9" i="2"/>
  <c r="E37" i="2"/>
  <c r="G126" i="2"/>
  <c r="M126" i="2" s="1"/>
  <c r="H126" i="2" s="1"/>
  <c r="I126" i="2" s="1"/>
  <c r="L126" i="2" s="1"/>
  <c r="F154" i="2" s="1"/>
  <c r="O94" i="2"/>
  <c r="E122" i="2"/>
  <c r="E96" i="2"/>
  <c r="O68" i="2"/>
  <c r="K126" i="2" l="1"/>
  <c r="I39" i="2"/>
  <c r="L39" i="2" s="1"/>
  <c r="F67" i="2" s="1"/>
  <c r="E67" i="2"/>
  <c r="F37" i="2"/>
  <c r="G37" i="2"/>
  <c r="O126" i="2"/>
  <c r="E154" i="2"/>
  <c r="G122" i="2"/>
  <c r="M122" i="2" s="1"/>
  <c r="H122" i="2" s="1"/>
  <c r="I122" i="2" s="1"/>
  <c r="L122" i="2" s="1"/>
  <c r="F150" i="2" s="1"/>
  <c r="G96" i="2"/>
  <c r="M96" i="2" s="1"/>
  <c r="H96" i="2" s="1"/>
  <c r="G67" i="2" l="1"/>
  <c r="M67" i="2" s="1"/>
  <c r="H67" i="2" s="1"/>
  <c r="I67" i="2" s="1"/>
  <c r="L67" i="2" s="1"/>
  <c r="F95" i="2" s="1"/>
  <c r="K122" i="2"/>
  <c r="O122" i="2" s="1"/>
  <c r="M37" i="2"/>
  <c r="G154" i="2"/>
  <c r="M154" i="2" s="1"/>
  <c r="H154" i="2" s="1"/>
  <c r="E150" i="2"/>
  <c r="I96" i="2"/>
  <c r="L96" i="2" s="1"/>
  <c r="F124" i="2" s="1"/>
  <c r="K96" i="2"/>
  <c r="K67" i="2" l="1"/>
  <c r="O67" i="2" s="1"/>
  <c r="H37" i="2"/>
  <c r="G150" i="2"/>
  <c r="M150" i="2" s="1"/>
  <c r="H150" i="2" s="1"/>
  <c r="E124" i="2"/>
  <c r="O96" i="2"/>
  <c r="I154" i="2"/>
  <c r="L154" i="2" s="1"/>
  <c r="F181" i="2" s="1"/>
  <c r="K154" i="2"/>
  <c r="E95" i="2" l="1"/>
  <c r="G95" i="2" s="1"/>
  <c r="M95" i="2" s="1"/>
  <c r="H95" i="2" s="1"/>
  <c r="I95" i="2" s="1"/>
  <c r="L95" i="2" s="1"/>
  <c r="F123" i="2" s="1"/>
  <c r="K37" i="2"/>
  <c r="I37" i="2"/>
  <c r="G124" i="2"/>
  <c r="M124" i="2" s="1"/>
  <c r="H124" i="2" s="1"/>
  <c r="E181" i="2"/>
  <c r="O154" i="2"/>
  <c r="I150" i="2"/>
  <c r="L150" i="2" s="1"/>
  <c r="F177" i="2" s="1"/>
  <c r="K150" i="2"/>
  <c r="K95" i="2" l="1"/>
  <c r="I124" i="2"/>
  <c r="L124" i="2" s="1"/>
  <c r="F152" i="2" s="1"/>
  <c r="K124" i="2"/>
  <c r="E65" i="2"/>
  <c r="O37" i="2"/>
  <c r="L37" i="2"/>
  <c r="G181" i="2"/>
  <c r="M181" i="2" s="1"/>
  <c r="H181" i="2" s="1"/>
  <c r="E177" i="2"/>
  <c r="O150" i="2"/>
  <c r="E123" i="2" l="1"/>
  <c r="G123" i="2" s="1"/>
  <c r="M123" i="2" s="1"/>
  <c r="H123" i="2" s="1"/>
  <c r="O95" i="2"/>
  <c r="O124" i="2"/>
  <c r="E152" i="2"/>
  <c r="G152" i="2" s="1"/>
  <c r="M152" i="2" s="1"/>
  <c r="H152" i="2" s="1"/>
  <c r="F65" i="2"/>
  <c r="G65" i="2" s="1"/>
  <c r="G177" i="2"/>
  <c r="M177" i="2" s="1"/>
  <c r="H177" i="2" s="1"/>
  <c r="I123" i="2"/>
  <c r="L123" i="2" s="1"/>
  <c r="F151" i="2" s="1"/>
  <c r="K123" i="2"/>
  <c r="I181" i="2"/>
  <c r="L181" i="2" s="1"/>
  <c r="F208" i="2" s="1"/>
  <c r="K181" i="2"/>
  <c r="M65" i="2" l="1"/>
  <c r="E151" i="2"/>
  <c r="O123" i="2"/>
  <c r="E208" i="2"/>
  <c r="O181" i="2"/>
  <c r="I152" i="2"/>
  <c r="L152" i="2" s="1"/>
  <c r="F179" i="2" s="1"/>
  <c r="K152" i="2"/>
  <c r="I177" i="2"/>
  <c r="L177" i="2" s="1"/>
  <c r="F204" i="2" s="1"/>
  <c r="K177" i="2"/>
  <c r="H65" i="2" l="1"/>
  <c r="G151" i="2"/>
  <c r="M151" i="2" s="1"/>
  <c r="H151" i="2" s="1"/>
  <c r="G208" i="2"/>
  <c r="M208" i="2" s="1"/>
  <c r="H208" i="2" s="1"/>
  <c r="I208" i="2" s="1"/>
  <c r="L208" i="2" s="1"/>
  <c r="F235" i="2" s="1"/>
  <c r="E179" i="2"/>
  <c r="O152" i="2"/>
  <c r="E204" i="2"/>
  <c r="O177" i="2"/>
  <c r="K208" i="2" l="1"/>
  <c r="O208" i="2" s="1"/>
  <c r="K65" i="2"/>
  <c r="I65" i="2"/>
  <c r="G179" i="2"/>
  <c r="M179" i="2" s="1"/>
  <c r="H179" i="2" s="1"/>
  <c r="G204" i="2"/>
  <c r="M204" i="2" s="1"/>
  <c r="H204" i="2" s="1"/>
  <c r="I151" i="2"/>
  <c r="L151" i="2" s="1"/>
  <c r="F178" i="2" s="1"/>
  <c r="K151" i="2"/>
  <c r="E235" i="2" l="1"/>
  <c r="G235" i="2" s="1"/>
  <c r="M235" i="2" s="1"/>
  <c r="H235" i="2" s="1"/>
  <c r="E93" i="2"/>
  <c r="O65" i="2"/>
  <c r="L65" i="2"/>
  <c r="E178" i="2"/>
  <c r="O151" i="2"/>
  <c r="I179" i="2"/>
  <c r="L179" i="2" s="1"/>
  <c r="F206" i="2" s="1"/>
  <c r="K179" i="2"/>
  <c r="I204" i="2"/>
  <c r="L204" i="2" s="1"/>
  <c r="F231" i="2" s="1"/>
  <c r="K204" i="2"/>
  <c r="F93" i="2" l="1"/>
  <c r="G93" i="2" s="1"/>
  <c r="G178" i="2"/>
  <c r="M178" i="2" s="1"/>
  <c r="H178" i="2" s="1"/>
  <c r="E206" i="2"/>
  <c r="O179" i="2"/>
  <c r="E231" i="2"/>
  <c r="O204" i="2"/>
  <c r="I235" i="2"/>
  <c r="L235" i="2" s="1"/>
  <c r="K235" i="2"/>
  <c r="O235" i="2" s="1"/>
  <c r="M93" i="2" l="1"/>
  <c r="G206" i="2"/>
  <c r="M206" i="2" s="1"/>
  <c r="H206" i="2" s="1"/>
  <c r="G231" i="2"/>
  <c r="M231" i="2" s="1"/>
  <c r="H231" i="2" s="1"/>
  <c r="I178" i="2"/>
  <c r="L178" i="2" s="1"/>
  <c r="F205" i="2" s="1"/>
  <c r="K178" i="2"/>
  <c r="H93" i="2" l="1"/>
  <c r="E205" i="2"/>
  <c r="O178" i="2"/>
  <c r="I206" i="2"/>
  <c r="L206" i="2" s="1"/>
  <c r="F233" i="2" s="1"/>
  <c r="K206" i="2"/>
  <c r="I231" i="2"/>
  <c r="L231" i="2" s="1"/>
  <c r="K231" i="2"/>
  <c r="O231" i="2" s="1"/>
  <c r="K93" i="2" l="1"/>
  <c r="I93" i="2"/>
  <c r="G205" i="2"/>
  <c r="M205" i="2" s="1"/>
  <c r="H205" i="2" s="1"/>
  <c r="E233" i="2"/>
  <c r="O206" i="2"/>
  <c r="E121" i="2" l="1"/>
  <c r="O93" i="2"/>
  <c r="L93" i="2"/>
  <c r="G233" i="2"/>
  <c r="M233" i="2" s="1"/>
  <c r="H233" i="2" s="1"/>
  <c r="I205" i="2"/>
  <c r="L205" i="2" s="1"/>
  <c r="F232" i="2" s="1"/>
  <c r="K205" i="2"/>
  <c r="F121" i="2" l="1"/>
  <c r="G121" i="2" s="1"/>
  <c r="E232" i="2"/>
  <c r="O205" i="2"/>
  <c r="I233" i="2"/>
  <c r="L233" i="2" s="1"/>
  <c r="K233" i="2"/>
  <c r="O233" i="2" s="1"/>
  <c r="M121" i="2" l="1"/>
  <c r="G232" i="2"/>
  <c r="M232" i="2" s="1"/>
  <c r="H232" i="2" s="1"/>
  <c r="I232" i="2" s="1"/>
  <c r="L232" i="2" s="1"/>
  <c r="K232" i="2" l="1"/>
  <c r="O232" i="2" s="1"/>
  <c r="H121" i="2"/>
  <c r="K121" i="2" l="1"/>
  <c r="I121" i="2"/>
  <c r="E149" i="2" l="1"/>
  <c r="O121" i="2"/>
  <c r="L121" i="2"/>
  <c r="F149" i="2" l="1"/>
  <c r="G149" i="2" s="1"/>
  <c r="M149" i="2" l="1"/>
  <c r="H149" i="2" l="1"/>
  <c r="K149" i="2" l="1"/>
  <c r="I149" i="2"/>
  <c r="E176" i="2" l="1"/>
  <c r="O149" i="2"/>
  <c r="L149" i="2"/>
  <c r="F176" i="2" l="1"/>
  <c r="G176" i="2" s="1"/>
  <c r="M176" i="2" l="1"/>
  <c r="H176" i="2" l="1"/>
  <c r="K176" i="2" l="1"/>
  <c r="I176" i="2"/>
  <c r="E203" i="2" l="1"/>
  <c r="O176" i="2"/>
  <c r="L176" i="2"/>
  <c r="F203" i="2" l="1"/>
  <c r="G203" i="2" s="1"/>
  <c r="M203" i="2" l="1"/>
  <c r="H203" i="2" l="1"/>
  <c r="K203" i="2" l="1"/>
  <c r="I203" i="2"/>
  <c r="E230" i="2" l="1"/>
  <c r="O203" i="2"/>
  <c r="L203" i="2"/>
  <c r="F230" i="2" l="1"/>
  <c r="G230" i="2" s="1"/>
  <c r="M230" i="2" l="1"/>
  <c r="H230" i="2" l="1"/>
  <c r="K230" i="2" l="1"/>
  <c r="I230" i="2"/>
  <c r="O230" i="2" l="1"/>
  <c r="L230" i="2"/>
  <c r="J234" i="2" s="1"/>
  <c r="J207" i="2" s="1"/>
  <c r="J180" i="2" s="1"/>
  <c r="J153" i="2" s="1"/>
  <c r="J125" i="2" s="1"/>
  <c r="J97" i="2" s="1"/>
  <c r="J69" i="2" s="1"/>
  <c r="J41" i="2" s="1"/>
  <c r="J155" i="2" l="1"/>
  <c r="J182" i="2"/>
  <c r="J209" i="2"/>
  <c r="J13" i="2"/>
  <c r="C57" i="10"/>
  <c r="C58" i="10" s="1"/>
  <c r="J236" i="2"/>
  <c r="J43" i="2"/>
  <c r="J71" i="2"/>
  <c r="J99" i="2"/>
  <c r="J127" i="2"/>
  <c r="M13" i="2" l="1"/>
  <c r="J15" i="2"/>
  <c r="H13" i="2" l="1"/>
  <c r="M15" i="2"/>
  <c r="K13" i="2" l="1"/>
  <c r="H15" i="2"/>
  <c r="I13" i="2"/>
  <c r="O13" i="2" l="1"/>
  <c r="E41" i="2"/>
  <c r="K15" i="2"/>
  <c r="O15" i="2" s="1"/>
  <c r="O18" i="2" s="1"/>
  <c r="L13" i="2"/>
  <c r="I15" i="2"/>
  <c r="E43" i="2" l="1"/>
  <c r="F41" i="2"/>
  <c r="F43" i="2" s="1"/>
  <c r="L15" i="2"/>
  <c r="G41" i="2" l="1"/>
  <c r="M41" i="2" s="1"/>
  <c r="G43" i="2" l="1"/>
  <c r="H41" i="2"/>
  <c r="M43" i="2"/>
  <c r="H43" i="2" l="1"/>
  <c r="I41" i="2"/>
  <c r="K41" i="2"/>
  <c r="L41" i="2" l="1"/>
  <c r="I43" i="2"/>
  <c r="O41" i="2"/>
  <c r="E69" i="2"/>
  <c r="K43" i="2"/>
  <c r="O43" i="2" s="1"/>
  <c r="O46" i="2" s="1"/>
  <c r="F69" i="2" l="1"/>
  <c r="F71" i="2" s="1"/>
  <c r="L43" i="2"/>
  <c r="G69" i="2"/>
  <c r="E71" i="2"/>
  <c r="M69" i="2" l="1"/>
  <c r="G71" i="2"/>
  <c r="H69" i="2" l="1"/>
  <c r="M71" i="2"/>
  <c r="H71" i="2" l="1"/>
  <c r="I69" i="2"/>
  <c r="K69" i="2"/>
  <c r="E97" i="2" l="1"/>
  <c r="O69" i="2"/>
  <c r="K71" i="2"/>
  <c r="O71" i="2" s="1"/>
  <c r="O74" i="2" s="1"/>
  <c r="L69" i="2"/>
  <c r="I71" i="2"/>
  <c r="E99" i="2" l="1"/>
  <c r="F97" i="2"/>
  <c r="F99" i="2" s="1"/>
  <c r="L71" i="2"/>
  <c r="G97" i="2" l="1"/>
  <c r="M97" i="2" l="1"/>
  <c r="G99" i="2"/>
  <c r="H97" i="2" l="1"/>
  <c r="M99" i="2"/>
  <c r="H99" i="2" l="1"/>
  <c r="I97" i="2"/>
  <c r="K97" i="2"/>
  <c r="O97" i="2" l="1"/>
  <c r="E125" i="2"/>
  <c r="K99" i="2"/>
  <c r="O99" i="2" s="1"/>
  <c r="O102" i="2" s="1"/>
  <c r="L97" i="2"/>
  <c r="I99" i="2"/>
  <c r="F125" i="2" l="1"/>
  <c r="F127" i="2" s="1"/>
  <c r="L99" i="2"/>
  <c r="G125" i="2"/>
  <c r="E127" i="2"/>
  <c r="M125" i="2" l="1"/>
  <c r="G127" i="2"/>
  <c r="H125" i="2" l="1"/>
  <c r="M127" i="2"/>
  <c r="H127" i="2" l="1"/>
  <c r="I125" i="2"/>
  <c r="K125" i="2"/>
  <c r="O125" i="2" l="1"/>
  <c r="E153" i="2"/>
  <c r="K127" i="2"/>
  <c r="O127" i="2" s="1"/>
  <c r="O130" i="2" s="1"/>
  <c r="L125" i="2"/>
  <c r="I127" i="2"/>
  <c r="F153" i="2" l="1"/>
  <c r="F155" i="2" s="1"/>
  <c r="L127" i="2"/>
  <c r="E155" i="2"/>
  <c r="G153" i="2" l="1"/>
  <c r="M153" i="2" l="1"/>
  <c r="G155" i="2"/>
  <c r="H153" i="2" l="1"/>
  <c r="M155" i="2"/>
  <c r="H155" i="2" l="1"/>
  <c r="I153" i="2"/>
  <c r="K153" i="2"/>
  <c r="O153" i="2" l="1"/>
  <c r="E180" i="2"/>
  <c r="K155" i="2"/>
  <c r="O155" i="2" s="1"/>
  <c r="O158" i="2" s="1"/>
  <c r="L153" i="2"/>
  <c r="I155" i="2"/>
  <c r="F180" i="2" l="1"/>
  <c r="F182" i="2" s="1"/>
  <c r="L155" i="2"/>
  <c r="G180" i="2"/>
  <c r="E182" i="2"/>
  <c r="M180" i="2" l="1"/>
  <c r="G182" i="2"/>
  <c r="H180" i="2" l="1"/>
  <c r="M182" i="2"/>
  <c r="H182" i="2" l="1"/>
  <c r="I180" i="2"/>
  <c r="K180" i="2"/>
  <c r="E207" i="2" l="1"/>
  <c r="O180" i="2"/>
  <c r="K182" i="2"/>
  <c r="O182" i="2" s="1"/>
  <c r="O185" i="2" s="1"/>
  <c r="L180" i="2"/>
  <c r="I182" i="2"/>
  <c r="F207" i="2" l="1"/>
  <c r="F209" i="2" s="1"/>
  <c r="L182" i="2"/>
  <c r="E209" i="2"/>
  <c r="G207" i="2" l="1"/>
  <c r="M207" i="2" l="1"/>
  <c r="G209" i="2"/>
  <c r="H207" i="2" l="1"/>
  <c r="M209" i="2"/>
  <c r="H209" i="2" l="1"/>
  <c r="I207" i="2"/>
  <c r="K207" i="2"/>
  <c r="E234" i="2" l="1"/>
  <c r="O207" i="2"/>
  <c r="K209" i="2"/>
  <c r="O209" i="2" s="1"/>
  <c r="O212" i="2" s="1"/>
  <c r="L207" i="2"/>
  <c r="I209" i="2"/>
  <c r="F234" i="2" l="1"/>
  <c r="F236" i="2" s="1"/>
  <c r="L209" i="2"/>
  <c r="E236" i="2"/>
  <c r="G234" i="2" l="1"/>
  <c r="M234" i="2" l="1"/>
  <c r="G236" i="2"/>
  <c r="H234" i="2" l="1"/>
  <c r="M236" i="2"/>
  <c r="H236" i="2" l="1"/>
  <c r="I234" i="2"/>
  <c r="K234" i="2"/>
  <c r="O234" i="2" l="1"/>
  <c r="K236" i="2"/>
  <c r="O236" i="2" s="1"/>
  <c r="O239" i="2" s="1"/>
  <c r="L234" i="2"/>
  <c r="L236" i="2" s="1"/>
  <c r="I2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Michelle</author>
  </authors>
  <commentList>
    <comment ref="L3" authorId="0" shapeId="0" xr:uid="{6B3F7154-1CED-4889-8D0C-4E2CE1E20D2F}">
      <text>
        <r>
          <rPr>
            <sz val="9"/>
            <color indexed="81"/>
            <rFont val="細明體"/>
            <family val="3"/>
            <charset val="136"/>
          </rPr>
          <t>請填寫支票號碼﹐若以匯款或現金方式支付請註明「yyy.mm.dd匯款」、「yyy.mm.dd付現」，應於計畫執行結束後一個月內完成支付(支票兌現)。</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michelle</author>
  </authors>
  <commentList>
    <comment ref="M3" authorId="0" shapeId="0" xr:uid="{96A8B24B-CDBC-41B8-9037-EF3678505E38}">
      <text>
        <r>
          <rPr>
            <sz val="9"/>
            <color indexed="81"/>
            <rFont val="細明體"/>
            <family val="3"/>
            <charset val="136"/>
          </rPr>
          <t>請填寫支票號碼﹐若以匯款或現金方式支付請註明「</t>
        </r>
        <r>
          <rPr>
            <sz val="9"/>
            <color indexed="81"/>
            <rFont val="Tahoma"/>
            <family val="2"/>
          </rPr>
          <t>yyy.mm.dd</t>
        </r>
        <r>
          <rPr>
            <sz val="9"/>
            <color indexed="81"/>
            <rFont val="細明體"/>
            <family val="3"/>
            <charset val="136"/>
          </rPr>
          <t>匯款」、「</t>
        </r>
        <r>
          <rPr>
            <sz val="9"/>
            <color indexed="81"/>
            <rFont val="Tahoma"/>
            <family val="2"/>
          </rPr>
          <t>yyy.mm.dd</t>
        </r>
        <r>
          <rPr>
            <sz val="9"/>
            <color indexed="81"/>
            <rFont val="細明體"/>
            <family val="3"/>
            <charset val="136"/>
          </rPr>
          <t>付現」，應於計畫執行結束後一個月內完成支付</t>
        </r>
        <r>
          <rPr>
            <sz val="9"/>
            <color indexed="81"/>
            <rFont val="Tahoma"/>
            <family val="2"/>
          </rPr>
          <t>(</t>
        </r>
        <r>
          <rPr>
            <sz val="9"/>
            <color indexed="81"/>
            <rFont val="細明體"/>
            <family val="3"/>
            <charset val="136"/>
          </rPr>
          <t>支票兌現</t>
        </r>
        <r>
          <rPr>
            <sz val="9"/>
            <color indexed="81"/>
            <rFont val="Tahoma"/>
            <family val="2"/>
          </rPr>
          <t>)</t>
        </r>
        <r>
          <rPr>
            <sz val="9"/>
            <color indexed="81"/>
            <rFont val="細明體"/>
            <family val="3"/>
            <charset val="136"/>
          </rPr>
          <t>。</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michelle</author>
    <author>Michelle</author>
  </authors>
  <commentList>
    <comment ref="I3" authorId="0" shapeId="0" xr:uid="{22586805-FFCD-479B-8A4E-84B6EC1649B6}">
      <text>
        <r>
          <rPr>
            <sz val="9"/>
            <color indexed="81"/>
            <rFont val="細明體"/>
            <family val="3"/>
            <charset val="136"/>
          </rPr>
          <t>請填官方規費或代理人服務費</t>
        </r>
      </text>
    </comment>
    <comment ref="K3" authorId="1" shapeId="0" xr:uid="{AA1FE817-9671-4A55-A387-772E94C2CD3E}">
      <text>
        <r>
          <rPr>
            <sz val="9"/>
            <color indexed="81"/>
            <rFont val="細明體"/>
            <family val="3"/>
            <charset val="136"/>
          </rPr>
          <t>請填寫支票號碼﹐若以匯款或現金方式支付請註明「yyy.mm.dd匯款」、「yyy.mm.dd付現」，應於計畫執行結束後一個月內完成支付(支票兌現)。</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<sst xmlns="http://schemas.openxmlformats.org/spreadsheetml/2006/main" count="946" uniqueCount="255">
  <si>
    <t>115年度臺中市地方產業創新研發推動計畫 (臺中市地方型SBIR )</t>
  </si>
  <si>
    <t>□ 115年度期中會計報告         □ 115年度結案會計報告</t>
  </si>
  <si>
    <t>領域別：</t>
  </si>
  <si>
    <t xml:space="preserve">□創新服務 □金屬機械 □民生化工 □生技醫療 □光電資通 </t>
  </si>
  <si>
    <t>&lt;計畫名稱&gt;</t>
  </si>
  <si>
    <t>資料期間：民國115年9月1日 至116年5月31日</t>
  </si>
  <si>
    <t>計畫主辦單位：臺中市政府經濟發展局</t>
  </si>
  <si>
    <t>計畫執行單位：OOOOOOO有限公司</t>
  </si>
  <si>
    <t>本公司具結本執行工作報告所填報資料皆屬實，如有不實或虛報，願負一切法律責任</t>
  </si>
  <si>
    <t>計畫主持人:</t>
  </si>
  <si>
    <t>主辦會計:</t>
  </si>
  <si>
    <t>填表人：</t>
  </si>
  <si>
    <t>（蓋章或簽名並註明日期）</t>
  </si>
  <si>
    <t>計畫經費彙總表</t>
  </si>
  <si>
    <t>資料期間：自115年09月01日至115年09月30日</t>
  </si>
  <si>
    <t>公司名稱：</t>
  </si>
  <si>
    <t>計畫名稱：</t>
  </si>
  <si>
    <t>金額單位：元</t>
  </si>
  <si>
    <t>全程預算數</t>
  </si>
  <si>
    <t>上期累計實支數</t>
  </si>
  <si>
    <t xml:space="preserve">  本期實支數</t>
  </si>
  <si>
    <t xml:space="preserve"> 累計實支數</t>
  </si>
  <si>
    <t>結案時填列</t>
  </si>
  <si>
    <t>預算科目</t>
  </si>
  <si>
    <t>補助款</t>
  </si>
  <si>
    <t>自籌款</t>
  </si>
  <si>
    <t>小計</t>
  </si>
  <si>
    <t>計畫動支率</t>
  </si>
  <si>
    <t xml:space="preserve">結餘(繳款)數
(B) </t>
  </si>
  <si>
    <t>1.研究發展人員人事費</t>
  </si>
  <si>
    <t>2.消耗性器材及原材料費</t>
  </si>
  <si>
    <t>3.研究發展設備使用費</t>
  </si>
  <si>
    <t>4.研究發展設備維護費</t>
  </si>
  <si>
    <t>5.技術引進及委託研究費</t>
  </si>
  <si>
    <t>6.專利申請費</t>
  </si>
  <si>
    <t>合  計</t>
  </si>
  <si>
    <t>補助款累計撥款數</t>
  </si>
  <si>
    <t>(期中填)</t>
  </si>
  <si>
    <t>(結案填)</t>
  </si>
  <si>
    <t>預算數尾款撥款數
(A)</t>
  </si>
  <si>
    <t>補助款動支率</t>
  </si>
  <si>
    <t>執行期間扣款數
(C)</t>
  </si>
  <si>
    <t>實際尾款應撥款數
D=(A-B-C)</t>
  </si>
  <si>
    <t>註1:本表左半部於期中填報，右側(紅色部份)於結案時加填。</t>
  </si>
  <si>
    <t>註2:金額以元為單位。</t>
  </si>
  <si>
    <t>註3:「本期實支數」由各科目明細表自動帶入，請於各明細表填列，勿於本表直接輸入。</t>
  </si>
  <si>
    <t>註4:「執行期間扣款數」為因執行結果與目標嚴重不符且經審查核定之扣款金額。</t>
  </si>
  <si>
    <t>註5:請填寫綠色填滿之欄位，電腦會自動編列小計。</t>
  </si>
  <si>
    <t>公司負責人:</t>
  </si>
  <si>
    <t>（請蓋章或簽名並註明日期）</t>
  </si>
  <si>
    <t>資料期間：自115年09月01日至115年10月31日</t>
  </si>
  <si>
    <t>資料期間：自115年09月01日至115年11月30日</t>
  </si>
  <si>
    <t>資料期間：自115年09月01日至115年12月31日</t>
  </si>
  <si>
    <t>資料期間：自115年09月01日至116年01月31日</t>
  </si>
  <si>
    <t>資料期間：自115年09月01日至116年02月28日</t>
  </si>
  <si>
    <t>資料期間：自115年09月01日至116年03月31日</t>
  </si>
  <si>
    <t>資料期間：自115年09月01日至116年04月30日</t>
  </si>
  <si>
    <t>資料期間：自115年09月01日至116年05月31日</t>
  </si>
  <si>
    <t xml:space="preserve">        </t>
  </si>
  <si>
    <t>研發人員薪資表</t>
  </si>
  <si>
    <t>金額單位:元</t>
  </si>
  <si>
    <t>姓  名</t>
  </si>
  <si>
    <t>本薪
A</t>
  </si>
  <si>
    <t>職務加給或
技術津貼
B</t>
  </si>
  <si>
    <t>主管加給
C</t>
  </si>
  <si>
    <t>月薪小計
D=A+B+C</t>
  </si>
  <si>
    <t>每月可提列之獎金上限
E=D*2/12</t>
  </si>
  <si>
    <t>當月實際
提列之獎金(註2)
F</t>
  </si>
  <si>
    <t>其他
(於備註3說明)
G</t>
  </si>
  <si>
    <t>小計
H=D+F+G</t>
  </si>
  <si>
    <t>投入比率
(註1)
I</t>
  </si>
  <si>
    <t>可列入本計畫之薪餉J=H*I</t>
  </si>
  <si>
    <t>調整金額
K</t>
  </si>
  <si>
    <t>應計入本計畫薪資
L=J+K</t>
  </si>
  <si>
    <t>115年09月</t>
  </si>
  <si>
    <t>115年10月</t>
  </si>
  <si>
    <t>115年11月</t>
  </si>
  <si>
    <t>115年12月</t>
  </si>
  <si>
    <t>116年01月</t>
  </si>
  <si>
    <t>116年02月</t>
  </si>
  <si>
    <t>116年03月</t>
  </si>
  <si>
    <t>116年04月</t>
  </si>
  <si>
    <t>116年05月</t>
  </si>
  <si>
    <t>合   計</t>
  </si>
  <si>
    <t>備註</t>
  </si>
  <si>
    <t>1、</t>
  </si>
  <si>
    <t>投入比率應與工時記錄表合計當月份一致。每月投入比率以1為上限。</t>
  </si>
  <si>
    <t>2、</t>
  </si>
  <si>
    <t>獎金如按月預估提列方式，提列數大於實際發放金額、人員離職，請自行調整扣除。</t>
  </si>
  <si>
    <t>3、</t>
  </si>
  <si>
    <t>其他費用限伙食津貼及固定交通津貼支付給研發人員之薪資。</t>
  </si>
  <si>
    <t>4、</t>
  </si>
  <si>
    <t>帳務查核時應備妥下列文件：</t>
  </si>
  <si>
    <t xml:space="preserve"> </t>
  </si>
  <si>
    <t>工時記錄表</t>
  </si>
  <si>
    <t>姓名</t>
  </si>
  <si>
    <t>合計</t>
  </si>
  <si>
    <t>當月正常上班總時數</t>
  </si>
  <si>
    <t>投入
比率</t>
  </si>
  <si>
    <t>簽名欄
(親簽)</t>
  </si>
  <si>
    <t>請假不論事由，請假時數均不得列入投入工時計算。</t>
  </si>
  <si>
    <t>公司加班如另發加班費則上表所統計之工時不含加班時數；如採補休方式則加班時數應計入，補休時則視同請假處理。</t>
  </si>
  <si>
    <t>每月投入比率最高為1.00。</t>
  </si>
  <si>
    <t>填表時人員請按計畫主持人、研究員、副研究員、助理研究員、研究助理員依序排列。</t>
  </si>
  <si>
    <t>5、</t>
  </si>
  <si>
    <t>請專職研究人員確認工時記錄後於簽名欄位簽名</t>
  </si>
  <si>
    <t>顧問費</t>
  </si>
  <si>
    <t>合    計</t>
  </si>
  <si>
    <t>1.蔡○○</t>
  </si>
  <si>
    <t>2.楊○○</t>
  </si>
  <si>
    <t>備註:</t>
  </si>
  <si>
    <t>消耗性器材及原材料費</t>
  </si>
  <si>
    <t>傳票號碼</t>
  </si>
  <si>
    <t>供應商</t>
  </si>
  <si>
    <t>品名</t>
  </si>
  <si>
    <t>對照計畫書所列項目</t>
  </si>
  <si>
    <t>數量</t>
  </si>
  <si>
    <t>單位</t>
  </si>
  <si>
    <t>單價
(不含稅)</t>
  </si>
  <si>
    <t>金額
(不含稅)</t>
  </si>
  <si>
    <t>合                                計</t>
  </si>
  <si>
    <t>「對照計畫書所列項目」需與計畫書所列之材料項目一致。</t>
  </si>
  <si>
    <t>「品名」請依發票填寫所列項目。</t>
  </si>
  <si>
    <t>如屬公司共通性材料領用，發票日期、發票號碼請改填寫領料單日期、領料單號碼、供應商及付款憑證欄則可空白。</t>
  </si>
  <si>
    <t>營業稅不得報支。</t>
  </si>
  <si>
    <t>6、</t>
  </si>
  <si>
    <t>研發設備使用費(1)---已有設備</t>
  </si>
  <si>
    <t>財產編號</t>
  </si>
  <si>
    <t>設備名稱</t>
  </si>
  <si>
    <t>取得日期</t>
  </si>
  <si>
    <t>購入成本
(單套)</t>
  </si>
  <si>
    <t>套數
A1</t>
  </si>
  <si>
    <t>投入時
單套帳面價值
（未折減餘額）
A2</t>
  </si>
  <si>
    <t xml:space="preserve">    合           計(A)</t>
  </si>
  <si>
    <t>研發設備使用費(2)---計畫新增設備</t>
  </si>
  <si>
    <t>套數
B1</t>
  </si>
  <si>
    <t>投入時
單套帳面價值
（未折減餘額）
B2</t>
  </si>
  <si>
    <t>(1)</t>
  </si>
  <si>
    <t>(2)</t>
  </si>
  <si>
    <t>總           計(A+B)</t>
  </si>
  <si>
    <t>備註：</t>
  </si>
  <si>
    <t>「已有設備」及「計畫新增設備」之名稱應與計畫書所列相符並依上表分開填列。</t>
  </si>
  <si>
    <t>「本期投入比率」應與各該設備使用記錄表之投入比率一致。</t>
  </si>
  <si>
    <t>【已有設備】每月攤提使用費 A3＝A1×A2÷剩餘月數(I欄)。</t>
  </si>
  <si>
    <t>【計畫新增設備】每月攤提使用費 B4＝B1×B2÷耐用年數(I欄，請填月數，例：耐用年數4年填48)。</t>
  </si>
  <si>
    <t>研發設備使用費及維護費二者合計總額最高不超過新臺幣10萬元整。</t>
  </si>
  <si>
    <t>如已有設備之剩餘月數為零，或未折減餘額為零者，則該設備不得列報設備使用費。</t>
  </si>
  <si>
    <t>已有設備計算之每月使用費不得超過該設備帳上提列之每月折舊金額。</t>
  </si>
  <si>
    <t>7、</t>
  </si>
  <si>
    <t>研發設備使用記錄表-已有設備</t>
  </si>
  <si>
    <t>正常使用時數</t>
  </si>
  <si>
    <t>「正常使用時數」與人員上班時數相同；若設備為24小時開機者，則以24小時×當月日數計算。</t>
  </si>
  <si>
    <t>投入比率 =【投入小時的合計】/【正常使用時數】(以1.00、0.80小數點兩位表示)</t>
  </si>
  <si>
    <t>攤提設備名稱請參照計畫書所編列設備。</t>
  </si>
  <si>
    <t>研發設備使用記錄表－計畫新增設備</t>
  </si>
  <si>
    <t>研發設備維護費</t>
  </si>
  <si>
    <t>購入成本 (D)</t>
  </si>
  <si>
    <t>傳票日期</t>
  </si>
  <si>
    <t>發票日期</t>
  </si>
  <si>
    <t>單價(B)
(不含稅)</t>
  </si>
  <si>
    <t>本期維護費          (A×B)</t>
  </si>
  <si>
    <t xml:space="preserve">               合 計(A)</t>
  </si>
  <si>
    <t>所列報之維護設備及經費，應與計畫書所列相符，並應出具維修廠商憑證，且所列維護費之金額應與原始憑證、費用分攤表相符，如有變更，應於期中/結案報告中提報核定。</t>
  </si>
  <si>
    <t>營業稅不得報支。新增設備保固期間內不得列報維護費。</t>
  </si>
  <si>
    <t>技術引進及委託研究費</t>
  </si>
  <si>
    <t xml:space="preserve">1.技轉(委託)項目名稱 : </t>
  </si>
  <si>
    <t>2.技轉(委託)對象：</t>
  </si>
  <si>
    <t>3.合約期間:  年月日~年月日</t>
  </si>
  <si>
    <t>4.合約總額：</t>
  </si>
  <si>
    <t>5.付款方式：</t>
  </si>
  <si>
    <t>付款期數</t>
  </si>
  <si>
    <t>發票編號</t>
  </si>
  <si>
    <t>對照計畫書項目名稱</t>
  </si>
  <si>
    <t>金額</t>
  </si>
  <si>
    <t>第 1 期</t>
  </si>
  <si>
    <t>第 2 期</t>
  </si>
  <si>
    <t>第 3 期</t>
  </si>
  <si>
    <t>合       計</t>
  </si>
  <si>
    <t>總       計</t>
  </si>
  <si>
    <t>請依技術引進及委託研究項目分開填寫(每一項目填寫一份)。</t>
  </si>
  <si>
    <t>所列項目（如：技術、專利權、委託研究、租賃設備等）及金額應與計畫書所列相符，如需變更應來函核定。</t>
  </si>
  <si>
    <t>委外測試之委託對象應與計畫書所列相符，金額應與原始憑證（如：統一發票或收據）相符。</t>
  </si>
  <si>
    <t>委託對象、項目及金額應與計畫書一致，不同對象及項目金額不能流用。</t>
  </si>
  <si>
    <t>「付款憑證」欄位請填寫支票號碼﹐若以匯款方式支付請註明「x月x日匯款」，應於116年6月30日前完成支付(支票兌現)。</t>
  </si>
  <si>
    <t>各月支用金額彙總</t>
  </si>
  <si>
    <t>月份</t>
  </si>
  <si>
    <t>檢核</t>
  </si>
  <si>
    <t>本科目補助範圍以專利申請至獲准階段之必要費用為限（官方申請規費、實體審查規費、國內外代理人費用等）。</t>
  </si>
  <si>
    <t>維持年費、補呈文件、申復、面詢、請求再審查或繼續審查、申領證書費用、申請前之檢索諮詢評估費用、代理人核駁報導分析及決定放棄答辯之結案費用等，均不予補助。</t>
  </si>
  <si>
    <t>國內每案補助上限新臺幣3萬元、國外每案補助上限新臺幣10萬元（同一專利名稱視為1案）。</t>
  </si>
  <si>
    <t>專利申請費</t>
    <phoneticPr fontId="58" type="noConversion"/>
  </si>
  <si>
    <t>支付日期</t>
  </si>
  <si>
    <t>支付日期</t>
    <phoneticPr fontId="58" type="noConversion"/>
  </si>
  <si>
    <t>單一設備於計畫全程可認列之維護費上限＝購入成本×5%；本項為「計畫全程」之上限，非按年計算，同一設備各月累計超過上限之部分不予認列。上限比率詳下方參數格(C56)，如</t>
  </si>
  <si>
    <t>有調整僅需修改該格。</t>
  </si>
  <si>
    <t>※本表供「計畫經費彙總表」連結；請於上方各筆付款資料之「支付日期」欄填列西元年月日，本表即依支付日期之年月自動彙總。</t>
  </si>
  <si>
    <t>申請國別</t>
    <phoneticPr fontId="58" type="noConversion"/>
  </si>
  <si>
    <t>發票所列品名</t>
    <phoneticPr fontId="58" type="noConversion"/>
  </si>
  <si>
    <t>每月攤提使用費
B4=B1×B2÷B3</t>
    <phoneticPr fontId="58" type="noConversion"/>
  </si>
  <si>
    <t>本期投入比率
B5</t>
    <phoneticPr fontId="58" type="noConversion"/>
  </si>
  <si>
    <t>本期使用費
B6=B4*B5</t>
    <phoneticPr fontId="58" type="noConversion"/>
  </si>
  <si>
    <t>耐用月數
B3</t>
    <phoneticPr fontId="58" type="noConversion"/>
  </si>
  <si>
    <t>剩餘使用月數
A3</t>
    <phoneticPr fontId="58" type="noConversion"/>
  </si>
  <si>
    <t>每月攤提使用費
A4=A1×A2÷A3
(詳如註3)</t>
    <phoneticPr fontId="58" type="noConversion"/>
  </si>
  <si>
    <t>本期投入比率
A5</t>
    <phoneticPr fontId="58" type="noConversion"/>
  </si>
  <si>
    <t>本期使用費
A6=A4*A5</t>
    <phoneticPr fontId="58" type="noConversion"/>
  </si>
  <si>
    <t>數量(A)</t>
    <phoneticPr fontId="58" type="noConversion"/>
  </si>
  <si>
    <t xml:space="preserve">發票、收據(領料)日期 </t>
    <phoneticPr fontId="58" type="noConversion"/>
  </si>
  <si>
    <t>發票、收據(領料)號碼</t>
    <phoneticPr fontId="58" type="noConversion"/>
  </si>
  <si>
    <t>對象</t>
    <phoneticPr fontId="58" type="noConversion"/>
  </si>
  <si>
    <t>專利項目名稱</t>
    <phoneticPr fontId="58" type="noConversion"/>
  </si>
  <si>
    <t>發票/收據日期</t>
    <phoneticPr fontId="58" type="noConversion"/>
  </si>
  <si>
    <t>發票/收據號碼</t>
    <phoneticPr fontId="58" type="noConversion"/>
  </si>
  <si>
    <t>付款方式</t>
  </si>
  <si>
    <t>付款方式</t>
    <phoneticPr fontId="58" type="noConversion"/>
  </si>
  <si>
    <r>
      <rPr>
        <sz val="12"/>
        <color rgb="FFFF0000"/>
        <rFont val="Segoe UI Symbol"/>
        <family val="4"/>
      </rPr>
      <t>①</t>
    </r>
    <r>
      <rPr>
        <sz val="12"/>
        <color rgb="FFFF0000"/>
        <rFont val="標楷體"/>
        <family val="4"/>
        <charset val="136"/>
      </rPr>
      <t>專利申請文件（專利申請書及說明書、國內外官方受理申請文件及專利案件相關佐證資料）。</t>
    </r>
    <phoneticPr fontId="58" type="noConversion"/>
  </si>
  <si>
    <r>
      <rPr>
        <sz val="12"/>
        <color rgb="FFFF0000"/>
        <rFont val="Segoe UI Symbol"/>
        <family val="4"/>
      </rPr>
      <t>②</t>
    </r>
    <r>
      <rPr>
        <sz val="12"/>
        <color rgb="FFFF0000"/>
        <rFont val="標楷體"/>
        <family val="4"/>
        <charset val="136"/>
      </rPr>
      <t>國內申請：經濟部智慧財產局自行收納款項收據。</t>
    </r>
    <phoneticPr fontId="58" type="noConversion"/>
  </si>
  <si>
    <r>
      <rPr>
        <sz val="12"/>
        <color rgb="FFFF0000"/>
        <rFont val="Segoe UI Symbol"/>
        <family val="4"/>
      </rPr>
      <t>③</t>
    </r>
    <r>
      <rPr>
        <sz val="12"/>
        <color rgb="FFFF0000"/>
        <rFont val="標楷體"/>
        <family val="4"/>
        <charset val="136"/>
      </rPr>
      <t>專利事務所之請款單、收據或代收轉代付收據。</t>
    </r>
    <phoneticPr fontId="58" type="noConversion"/>
  </si>
  <si>
    <r>
      <rPr>
        <sz val="12"/>
        <color rgb="FFFF0000"/>
        <rFont val="Segoe UI Symbol"/>
        <family val="4"/>
      </rPr>
      <t>④</t>
    </r>
    <r>
      <rPr>
        <sz val="12"/>
        <color rgb="FFFF0000"/>
        <rFont val="標楷體"/>
        <family val="4"/>
        <charset val="136"/>
      </rPr>
      <t>國外申請：國外代理人或國外官方受理之DEBIT NOTE、INVOICE、RECEIPT。</t>
    </r>
    <phoneticPr fontId="58" type="noConversion"/>
  </si>
  <si>
    <r>
      <rPr>
        <sz val="12"/>
        <color rgb="FFFF0000"/>
        <rFont val="Segoe UI Symbol"/>
        <family val="4"/>
      </rPr>
      <t>⑤</t>
    </r>
    <r>
      <rPr>
        <sz val="12"/>
        <color rgb="FFFF0000"/>
        <rFont val="標楷體"/>
        <family val="4"/>
        <charset val="136"/>
      </rPr>
      <t>涉及外幣支付時應附付款當時之外幣匯率表。</t>
    </r>
    <phoneticPr fontId="58" type="noConversion"/>
  </si>
  <si>
    <r>
      <rPr>
        <sz val="12"/>
        <color rgb="FFFF0000"/>
        <rFont val="Segoe UI Symbol"/>
        <family val="4"/>
      </rPr>
      <t>⑥</t>
    </r>
    <r>
      <rPr>
        <sz val="12"/>
        <color rgb="FFFF0000"/>
        <rFont val="標楷體"/>
        <family val="4"/>
        <charset val="136"/>
      </rPr>
      <t>入帳傳票及付款憑證。</t>
    </r>
    <phoneticPr fontId="58" type="noConversion"/>
  </si>
  <si>
    <t>費用類別</t>
    <phoneticPr fontId="58" type="noConversion"/>
  </si>
  <si>
    <t>「申請國別」、「專利項目名稱」需與計畫書所列之專利申請計畫一致；「對象」請填專利事務所名稱或經濟部智慧財產局；「費用類別」請填官方規費或代理人服務費。</t>
    <phoneticPr fontId="58" type="noConversion"/>
  </si>
  <si>
    <t>「付款方式」欄位請填寫支票號碼﹐若以匯款或現金方式支付請註明「yyy.mm.dd匯款」、「yyy.mm.dd付現」，應於計畫執行結束後一個月內完成支付(支票兌現)。</t>
    <phoneticPr fontId="58" type="noConversion"/>
  </si>
  <si>
    <t>①②③④⑤⑥⑦⑧</t>
    <phoneticPr fontId="58" type="noConversion"/>
  </si>
  <si>
    <r>
      <rPr>
        <sz val="12"/>
        <color rgb="FFFF0000"/>
        <rFont val="Segoe UI Symbol"/>
        <family val="1"/>
      </rPr>
      <t>①</t>
    </r>
    <r>
      <rPr>
        <sz val="12"/>
        <color rgb="FFFF0000"/>
        <rFont val="標楷體"/>
        <family val="4"/>
        <charset val="136"/>
      </rPr>
      <t>技術引進及委託研究契約書。</t>
    </r>
    <phoneticPr fontId="58" type="noConversion"/>
  </si>
  <si>
    <r>
      <rPr>
        <sz val="12"/>
        <color rgb="FFFF0000"/>
        <rFont val="Segoe UI Symbol"/>
        <family val="1"/>
      </rPr>
      <t>②</t>
    </r>
    <r>
      <rPr>
        <sz val="12"/>
        <color rgb="FFFF0000"/>
        <rFont val="標楷體"/>
        <family val="4"/>
        <charset val="136"/>
      </rPr>
      <t>統一發票（或收據）、或國外之INVOICE(或RECEIPT)及匯兌水單</t>
    </r>
    <phoneticPr fontId="58" type="noConversion"/>
  </si>
  <si>
    <r>
      <rPr>
        <sz val="12"/>
        <color rgb="FFFF0000"/>
        <rFont val="Segoe UI Symbol"/>
        <family val="1"/>
      </rPr>
      <t>③</t>
    </r>
    <r>
      <rPr>
        <sz val="12"/>
        <color rgb="FFFF0000"/>
        <rFont val="標楷體"/>
        <family val="4"/>
        <charset val="136"/>
      </rPr>
      <t>付款支票及銀行對帳單或其他支付證明</t>
    </r>
    <phoneticPr fontId="58" type="noConversion"/>
  </si>
  <si>
    <r>
      <rPr>
        <sz val="12"/>
        <color rgb="FFFF0000"/>
        <rFont val="Segoe UI Symbol"/>
        <family val="1"/>
      </rPr>
      <t>④</t>
    </r>
    <r>
      <rPr>
        <sz val="12"/>
        <color rgb="FFFF0000"/>
        <rFont val="標楷體"/>
        <family val="4"/>
        <charset val="136"/>
      </rPr>
      <t>涉及外幣支付時應附實際付款當時之外幣匯率表</t>
    </r>
    <phoneticPr fontId="58" type="noConversion"/>
  </si>
  <si>
    <r>
      <rPr>
        <sz val="12"/>
        <color rgb="FFFF0000"/>
        <rFont val="Segoe UI Symbol"/>
        <family val="1"/>
      </rPr>
      <t>⑤</t>
    </r>
    <r>
      <rPr>
        <sz val="12"/>
        <color rgb="FFFF0000"/>
        <rFont val="標楷體"/>
        <family val="4"/>
        <charset val="136"/>
      </rPr>
      <t>入帳傳票。</t>
    </r>
    <phoneticPr fontId="58" type="noConversion"/>
  </si>
  <si>
    <r>
      <rPr>
        <sz val="12"/>
        <color rgb="FFFF0000"/>
        <rFont val="Segoe UI Symbol"/>
        <family val="1"/>
      </rPr>
      <t>⑥</t>
    </r>
    <r>
      <rPr>
        <sz val="12"/>
        <color rgb="FFFF0000"/>
        <rFont val="標楷體"/>
        <family val="4"/>
        <charset val="136"/>
      </rPr>
      <t>若受委任者為執行業務者，應提供計畫人員115年度扣繳憑單，或116年度所得扣繳申報切結聲明書。</t>
    </r>
    <phoneticPr fontId="58" type="noConversion"/>
  </si>
  <si>
    <r>
      <rPr>
        <sz val="12"/>
        <color rgb="FFFF0000"/>
        <rFont val="Segoe UI Symbol"/>
        <family val="1"/>
      </rPr>
      <t>①</t>
    </r>
    <r>
      <rPr>
        <sz val="12"/>
        <color rgb="FFFF0000"/>
        <rFont val="標楷體"/>
        <family val="4"/>
        <charset val="136"/>
      </rPr>
      <t>統一發票或收據、維護合約、進口報單、國外INVOICE與結匯單據、請購單、採購單、驗收單。</t>
    </r>
    <phoneticPr fontId="58" type="noConversion"/>
  </si>
  <si>
    <r>
      <rPr>
        <sz val="12"/>
        <color rgb="FFFF0000"/>
        <rFont val="Segoe UI Symbol"/>
        <family val="1"/>
      </rPr>
      <t>②</t>
    </r>
    <r>
      <rPr>
        <sz val="12"/>
        <color rgb="FFFF0000"/>
        <rFont val="標楷體"/>
        <family val="4"/>
        <charset val="136"/>
      </rPr>
      <t>設備維修記錄表。</t>
    </r>
    <phoneticPr fontId="58" type="noConversion"/>
  </si>
  <si>
    <r>
      <rPr>
        <sz val="12"/>
        <color rgb="FFFF0000"/>
        <rFont val="Segoe UI Symbol"/>
        <family val="1"/>
      </rPr>
      <t>③</t>
    </r>
    <r>
      <rPr>
        <sz val="12"/>
        <color rgb="FFFF0000"/>
        <rFont val="標楷體"/>
        <family val="4"/>
        <charset val="136"/>
      </rPr>
      <t>若為分攤，應附分攤表及原始憑證影本。</t>
    </r>
    <phoneticPr fontId="58" type="noConversion"/>
  </si>
  <si>
    <r>
      <rPr>
        <sz val="12"/>
        <color rgb="FFFF0000"/>
        <rFont val="Segoe UI Symbol"/>
        <family val="1"/>
      </rPr>
      <t>④</t>
    </r>
    <r>
      <rPr>
        <sz val="12"/>
        <color rgb="FFFF0000"/>
        <rFont val="標楷體"/>
        <family val="4"/>
        <charset val="136"/>
      </rPr>
      <t>涉及外幣支付時應附當時之外幣匯率表。</t>
    </r>
    <phoneticPr fontId="58" type="noConversion"/>
  </si>
  <si>
    <r>
      <rPr>
        <sz val="12"/>
        <color rgb="FFFF0000"/>
        <rFont val="Segoe UI Symbol"/>
        <family val="1"/>
      </rPr>
      <t>⑤</t>
    </r>
    <r>
      <rPr>
        <sz val="12"/>
        <color rgb="FFFF0000"/>
        <rFont val="標楷體"/>
        <family val="4"/>
        <charset val="136"/>
      </rPr>
      <t>財產目錄(需載明設備名稱及財產編號)。</t>
    </r>
    <phoneticPr fontId="58" type="noConversion"/>
  </si>
  <si>
    <r>
      <rPr>
        <sz val="11"/>
        <color rgb="FFFF0000"/>
        <rFont val="Segoe UI Symbol"/>
        <family val="1"/>
      </rPr>
      <t>①</t>
    </r>
    <r>
      <rPr>
        <sz val="11"/>
        <color rgb="FFFF0000"/>
        <rFont val="標楷體"/>
        <family val="4"/>
        <charset val="136"/>
      </rPr>
      <t xml:space="preserve">統一發票或收據、進口報單、國外INVOICE與結匯單據、請購單、採購單、驗收單。 </t>
    </r>
    <phoneticPr fontId="58" type="noConversion"/>
  </si>
  <si>
    <r>
      <rPr>
        <sz val="11"/>
        <color rgb="FFFF0000"/>
        <rFont val="Segoe UI Symbol"/>
        <family val="1"/>
      </rPr>
      <t>②</t>
    </r>
    <r>
      <rPr>
        <sz val="11"/>
        <color rgb="FFFF0000"/>
        <rFont val="標楷體"/>
        <family val="4"/>
        <charset val="136"/>
      </rPr>
      <t>財產目錄及折舊費入帳傳票。</t>
    </r>
    <phoneticPr fontId="58" type="noConversion"/>
  </si>
  <si>
    <r>
      <rPr>
        <sz val="11"/>
        <color rgb="FFFF0000"/>
        <rFont val="Segoe UI Symbol"/>
        <family val="1"/>
      </rPr>
      <t>③</t>
    </r>
    <r>
      <rPr>
        <sz val="11"/>
        <color rgb="FFFF0000"/>
        <rFont val="標楷體"/>
        <family val="4"/>
        <charset val="136"/>
      </rPr>
      <t>涉及外幣支付時應附當時之外幣匯率表</t>
    </r>
    <phoneticPr fontId="58" type="noConversion"/>
  </si>
  <si>
    <r>
      <rPr>
        <sz val="12"/>
        <color rgb="FFFF0000"/>
        <rFont val="Segoe UI Symbol"/>
        <family val="1"/>
      </rPr>
      <t>①</t>
    </r>
    <r>
      <rPr>
        <sz val="12"/>
        <color rgb="FFFF0000"/>
        <rFont val="標楷體"/>
        <family val="4"/>
        <charset val="136"/>
      </rPr>
      <t>統一發票或收據、進口報單、國外INVOICE、請購單、採購單、驗收單及付款憑證（如水單、信用狀、 匯款單、付款支票、銀行對帳單、零用金支付清單等）。</t>
    </r>
    <phoneticPr fontId="58" type="noConversion"/>
  </si>
  <si>
    <r>
      <rPr>
        <sz val="12"/>
        <color rgb="FFFF0000"/>
        <rFont val="Segoe UI Symbol"/>
        <family val="1"/>
      </rPr>
      <t>②</t>
    </r>
    <r>
      <rPr>
        <sz val="12"/>
        <color rgb="FFFF0000"/>
        <rFont val="標楷體"/>
        <family val="4"/>
        <charset val="136"/>
      </rPr>
      <t>自共通性器材領料應提供：原採購之支出憑證影本、領料單、材料明細帳或分攤表</t>
    </r>
    <phoneticPr fontId="58" type="noConversion"/>
  </si>
  <si>
    <r>
      <rPr>
        <sz val="12"/>
        <color rgb="FFFF0000"/>
        <rFont val="Segoe UI Symbol"/>
        <family val="1"/>
      </rPr>
      <t>③</t>
    </r>
    <r>
      <rPr>
        <sz val="12"/>
        <color rgb="FFFF0000"/>
        <rFont val="標楷體"/>
        <family val="4"/>
        <charset val="136"/>
      </rPr>
      <t>涉及外幣支付時應附當時之外幣匯率表</t>
    </r>
    <phoneticPr fontId="58" type="noConversion"/>
  </si>
  <si>
    <r>
      <rPr>
        <sz val="12"/>
        <color rgb="FFFF0000"/>
        <rFont val="Segoe UI Symbol"/>
        <family val="1"/>
      </rPr>
      <t>④</t>
    </r>
    <r>
      <rPr>
        <sz val="12"/>
        <color rgb="FFFF0000"/>
        <rFont val="標楷體"/>
        <family val="4"/>
        <charset val="136"/>
      </rPr>
      <t>入帳傳票。</t>
    </r>
    <phoneticPr fontId="58" type="noConversion"/>
  </si>
  <si>
    <r>
      <rPr>
        <sz val="12"/>
        <color rgb="FFFF0000"/>
        <rFont val="Segoe UI Symbol"/>
        <family val="1"/>
      </rPr>
      <t>①</t>
    </r>
    <r>
      <rPr>
        <sz val="12"/>
        <color rgb="FFFF0000"/>
        <rFont val="標楷體"/>
        <family val="4"/>
        <charset val="136"/>
      </rPr>
      <t>領款收據（應書明受領事由、受領人名、地址、身份證字號，由受領人簽名或蓋章）</t>
    </r>
    <phoneticPr fontId="58" type="noConversion"/>
  </si>
  <si>
    <r>
      <rPr>
        <sz val="12"/>
        <color rgb="FFFF0000"/>
        <rFont val="Segoe UI Symbol"/>
        <family val="1"/>
      </rPr>
      <t>②</t>
    </r>
    <r>
      <rPr>
        <sz val="12"/>
        <color rgb="FFFF0000"/>
        <rFont val="標楷體"/>
        <family val="4"/>
        <charset val="136"/>
      </rPr>
      <t>支票存根、銀行轉帳記錄、匯款單。</t>
    </r>
    <phoneticPr fontId="58" type="noConversion"/>
  </si>
  <si>
    <r>
      <rPr>
        <sz val="12"/>
        <color rgb="FFFF0000"/>
        <rFont val="Segoe UI Symbol"/>
        <family val="1"/>
      </rPr>
      <t>③</t>
    </r>
    <r>
      <rPr>
        <sz val="12"/>
        <color rgb="FFFF0000"/>
        <rFont val="標楷體"/>
        <family val="4"/>
        <charset val="136"/>
      </rPr>
      <t>入帳傳票。</t>
    </r>
    <phoneticPr fontId="58" type="noConversion"/>
  </si>
  <si>
    <r>
      <rPr>
        <sz val="12"/>
        <color rgb="FFFF0000"/>
        <rFont val="Segoe UI Symbol"/>
        <family val="1"/>
      </rPr>
      <t>④</t>
    </r>
    <r>
      <rPr>
        <sz val="12"/>
        <color rgb="FFFF0000"/>
        <rFont val="標楷體"/>
        <family val="4"/>
        <charset val="136"/>
      </rPr>
      <t>顧問任職單位同意函。</t>
    </r>
    <phoneticPr fontId="58" type="noConversion"/>
  </si>
  <si>
    <r>
      <rPr>
        <sz val="12"/>
        <color rgb="FFFF0000"/>
        <rFont val="Segoe UI Symbol"/>
        <family val="1"/>
      </rPr>
      <t>⑤</t>
    </r>
    <r>
      <rPr>
        <sz val="12"/>
        <color rgb="FFFF0000"/>
        <rFont val="標楷體"/>
        <family val="4"/>
        <charset val="136"/>
      </rPr>
      <t>顧問115年度勞務所得扣繳憑單，或116年度所得扣繳申報切結聲明書。</t>
    </r>
    <phoneticPr fontId="58" type="noConversion"/>
  </si>
  <si>
    <r>
      <rPr>
        <sz val="12"/>
        <color rgb="FFFF0000"/>
        <rFont val="Segoe UI Symbol"/>
        <family val="1"/>
      </rPr>
      <t>①</t>
    </r>
    <r>
      <rPr>
        <sz val="12"/>
        <color rgb="FFFF0000"/>
        <rFont val="標楷體"/>
        <family val="4"/>
        <charset val="136"/>
      </rPr>
      <t>工時記錄及工作記錄簿。</t>
    </r>
    <phoneticPr fontId="58" type="noConversion"/>
  </si>
  <si>
    <r>
      <rPr>
        <sz val="12"/>
        <color rgb="FFFF0000"/>
        <rFont val="Segoe UI Symbol"/>
        <family val="1"/>
      </rPr>
      <t>②</t>
    </r>
    <r>
      <rPr>
        <sz val="12"/>
        <color rgb="FFFF0000"/>
        <rFont val="標楷體"/>
        <family val="4"/>
        <charset val="136"/>
      </rPr>
      <t>勞保投保文件、加班記錄(應敘明加班日期、時數及加班內容)。</t>
    </r>
    <phoneticPr fontId="58" type="noConversion"/>
  </si>
  <si>
    <r>
      <rPr>
        <sz val="12"/>
        <color rgb="FFFF0000"/>
        <rFont val="Segoe UI Symbol"/>
        <family val="1"/>
      </rPr>
      <t>③</t>
    </r>
    <r>
      <rPr>
        <sz val="12"/>
        <color rgb="FFFF0000"/>
        <rFont val="標楷體"/>
        <family val="4"/>
        <charset val="136"/>
      </rPr>
      <t>證明支付薪資金額之文件，包括：（1）薪資清冊；（2）銀行轉帳記錄或印領清冊；（3）薪資扣繳憑單。</t>
    </r>
    <phoneticPr fontId="58" type="noConversion"/>
  </si>
  <si>
    <r>
      <rPr>
        <sz val="12"/>
        <color rgb="FFFF0000"/>
        <rFont val="Segoe UI Symbol"/>
        <family val="1"/>
      </rPr>
      <t>④</t>
    </r>
    <r>
      <rPr>
        <sz val="12"/>
        <color rgb="FFFF0000"/>
        <rFont val="標楷體"/>
        <family val="4"/>
        <charset val="136"/>
      </rPr>
      <t>薪資入帳傳票。</t>
    </r>
    <phoneticPr fontId="58" type="noConversion"/>
  </si>
  <si>
    <r>
      <rPr>
        <sz val="12"/>
        <color rgb="FFFF0000"/>
        <rFont val="Segoe UI Symbol"/>
        <family val="1"/>
      </rPr>
      <t>⑤</t>
    </r>
    <r>
      <rPr>
        <sz val="12"/>
        <color rgb="FFFF0000"/>
        <rFont val="標楷體"/>
        <family val="4"/>
        <charset val="136"/>
      </rPr>
      <t>薪資結構、加班費之計算發放、內部作業流程與人事管理辦法等之書面說明。</t>
    </r>
    <phoneticPr fontId="58" type="noConversion"/>
  </si>
  <si>
    <t xml:space="preserve"> 合             計(B)</t>
    <phoneticPr fontId="58" type="noConversion"/>
  </si>
  <si>
    <t>「本期維護費」＝「數量/單位(A)」×「單價(B)」；B欄請填單價，勿填發票總額。</t>
    <phoneticPr fontId="5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</si>
</sst>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76" formatCode="0.0%"/>
    <numFmt numFmtId="177" formatCode="_(* #,##0_);_(* \(#,##0\);_(* \-_);_(@_)"/>
    <numFmt numFmtId="178" formatCode="#,##0_);[Red]\(#,##0\)"/>
    <numFmt numFmtId="179" formatCode="_-* #,##0_-;\-* #,##0_-;_-* \-_-;_-@_-"/>
    <numFmt numFmtId="180" formatCode="_-\$* #,##0.00_-;&quot;-$&quot;* #,##0.00_-;_-\$* \-??_-;_-@_-"/>
    <numFmt numFmtId="181" formatCode="_-* #,##0.00_-;\-* #,##0.00_-;_-* \-??_-;_-@_-"/>
    <numFmt numFmtId="182" formatCode="0.00_);[Red]\(0.00\)"/>
    <numFmt numFmtId="183" formatCode="#,##0_ "/>
    <numFmt numFmtId="184" formatCode="[$-404]e/m/d;@"/>
    <numFmt numFmtId="185" formatCode="&quot;NT$&quot;#,##0;[Red]&quot;-NT$&quot;#,##0"/>
    <numFmt numFmtId="186" formatCode="yyyy/mm/dd"/>
    <numFmt numFmtId="187" formatCode="#,##0.00_);[Red]\(#,##0.00\)"/>
  </numFmts>
  <fonts count="83">
    <font>
      <sz val="12"/>
      <name val="Times New Roman"/>
      <family val="1"/>
      <charset val="1"/>
    </font>
    <font>
      <sz val="10"/>
      <name val="Arial"/>
      <family val="2"/>
    </font>
    <font>
      <sz val="12"/>
      <color rgb="FF800080"/>
      <name val="新細明體"/>
      <family val="1"/>
      <charset val="136"/>
    </font>
    <font>
      <sz val="12"/>
      <color rgb="FF008000"/>
      <name val="新細明體"/>
      <family val="1"/>
      <charset val="136"/>
    </font>
    <font>
      <sz val="12"/>
      <name val="標楷體"/>
      <family val="1"/>
      <charset val="1"/>
    </font>
    <font>
      <b/>
      <sz val="18"/>
      <name val="標楷體"/>
      <family val="2"/>
      <charset val="1"/>
    </font>
    <font>
      <b/>
      <sz val="18"/>
      <color rgb="FFFF0000"/>
      <name val="標楷體"/>
      <family val="2"/>
      <charset val="1"/>
    </font>
    <font>
      <b/>
      <sz val="16"/>
      <name val="標楷體"/>
      <family val="2"/>
      <charset val="1"/>
    </font>
    <font>
      <sz val="12"/>
      <name val="標楷體"/>
      <family val="4"/>
      <charset val="136"/>
    </font>
    <font>
      <b/>
      <sz val="16"/>
      <color rgb="FFFF0000"/>
      <name val="標楷體"/>
      <family val="4"/>
      <charset val="136"/>
    </font>
    <font>
      <sz val="16"/>
      <color rgb="FFFF0000"/>
      <name val="標楷體"/>
      <family val="4"/>
      <charset val="136"/>
    </font>
    <font>
      <b/>
      <sz val="18"/>
      <name val="標楷體"/>
      <family val="4"/>
      <charset val="136"/>
    </font>
    <font>
      <b/>
      <sz val="12"/>
      <color rgb="FFFF0000"/>
      <name val="標楷體"/>
      <family val="4"/>
      <charset val="136"/>
    </font>
    <font>
      <b/>
      <sz val="12"/>
      <color rgb="FFFF0000"/>
      <name val="標楷體"/>
      <family val="1"/>
      <charset val="1"/>
    </font>
    <font>
      <sz val="16"/>
      <name val="標楷體"/>
      <family val="1"/>
      <charset val="1"/>
    </font>
    <font>
      <b/>
      <sz val="16"/>
      <name val="標楷體"/>
      <family val="1"/>
      <charset val="1"/>
    </font>
    <font>
      <b/>
      <sz val="14"/>
      <name val="標楷體"/>
      <family val="1"/>
      <charset val="1"/>
    </font>
    <font>
      <sz val="12"/>
      <color rgb="FF000000"/>
      <name val="標楷體"/>
      <family val="1"/>
      <charset val="1"/>
    </font>
    <font>
      <sz val="10"/>
      <name val="標楷體"/>
      <family val="4"/>
      <charset val="136"/>
    </font>
    <font>
      <sz val="14"/>
      <color rgb="FF000000"/>
      <name val="標楷體"/>
      <family val="4"/>
      <charset val="136"/>
    </font>
    <font>
      <sz val="10"/>
      <color rgb="FF000000"/>
      <name val="標楷體"/>
      <family val="4"/>
      <charset val="136"/>
    </font>
    <font>
      <sz val="14"/>
      <name val="標楷體"/>
      <family val="4"/>
      <charset val="136"/>
    </font>
    <font>
      <sz val="14"/>
      <color rgb="FFFF0000"/>
      <name val="標楷體"/>
      <family val="4"/>
      <charset val="136"/>
    </font>
    <font>
      <sz val="10"/>
      <color rgb="FFFF0000"/>
      <name val="標楷體"/>
      <family val="4"/>
      <charset val="136"/>
    </font>
    <font>
      <b/>
      <sz val="14"/>
      <name val="標楷體"/>
      <family val="4"/>
      <charset val="136"/>
    </font>
    <font>
      <sz val="13"/>
      <name val="標楷體"/>
      <family val="4"/>
      <charset val="136"/>
    </font>
    <font>
      <b/>
      <sz val="14"/>
      <color rgb="FFFF0000"/>
      <name val="標楷體"/>
      <family val="4"/>
      <charset val="136"/>
    </font>
    <font>
      <sz val="12"/>
      <color rgb="FF000000"/>
      <name val="標楷體"/>
      <family val="4"/>
      <charset val="136"/>
    </font>
    <font>
      <b/>
      <sz val="12"/>
      <name val="標楷體"/>
      <family val="4"/>
      <charset val="136"/>
    </font>
    <font>
      <b/>
      <sz val="10"/>
      <name val="標楷體"/>
      <family val="4"/>
      <charset val="136"/>
    </font>
    <font>
      <sz val="12"/>
      <color rgb="FFFF0000"/>
      <name val="標楷體"/>
      <family val="4"/>
      <charset val="136"/>
    </font>
    <font>
      <sz val="13"/>
      <color rgb="FFFF0000"/>
      <name val="標楷體"/>
      <family val="4"/>
      <charset val="136"/>
    </font>
    <font>
      <sz val="14"/>
      <color rgb="FFFF0000"/>
      <name val="標楷體"/>
      <family val="1"/>
      <charset val="1"/>
    </font>
    <font>
      <sz val="10"/>
      <color rgb="FF000000"/>
      <name val="Times New Roman"/>
      <family val="1"/>
      <charset val="1"/>
    </font>
    <font>
      <sz val="10"/>
      <name val="Times New Roman"/>
      <family val="1"/>
      <charset val="1"/>
    </font>
    <font>
      <sz val="10"/>
      <color rgb="FF000000"/>
      <name val="標楷體"/>
      <family val="1"/>
      <charset val="1"/>
    </font>
    <font>
      <sz val="10"/>
      <name val="標楷體"/>
      <family val="1"/>
      <charset val="1"/>
    </font>
    <font>
      <sz val="14"/>
      <color rgb="FF000000"/>
      <name val="標楷體"/>
      <family val="1"/>
      <charset val="1"/>
    </font>
    <font>
      <sz val="14"/>
      <name val="標楷體"/>
      <family val="1"/>
      <charset val="1"/>
    </font>
    <font>
      <sz val="12"/>
      <color rgb="FFFF0000"/>
      <name val="標楷體"/>
      <family val="1"/>
      <charset val="1"/>
    </font>
    <font>
      <sz val="10"/>
      <color rgb="FFFF0000"/>
      <name val="標楷體"/>
      <family val="1"/>
      <charset val="1"/>
    </font>
    <font>
      <sz val="13"/>
      <name val="標楷體"/>
      <family val="1"/>
      <charset val="1"/>
    </font>
    <font>
      <sz val="10"/>
      <name val="標楷體"/>
      <family val="2"/>
      <charset val="136"/>
    </font>
    <font>
      <sz val="8"/>
      <color rgb="FFFF0000"/>
      <name val="標楷體"/>
      <family val="4"/>
      <charset val="136"/>
    </font>
    <font>
      <sz val="12"/>
      <name val="Bookman Old Style"/>
      <family val="1"/>
      <charset val="1"/>
    </font>
    <font>
      <b/>
      <sz val="18"/>
      <color rgb="FFFF0000"/>
      <name val="標楷體"/>
      <family val="2"/>
    </font>
    <font>
      <b/>
      <sz val="18"/>
      <color rgb="FF000000"/>
      <name val="標楷體"/>
      <family val="2"/>
    </font>
    <font>
      <b/>
      <sz val="18"/>
      <name val="標楷體"/>
      <family val="2"/>
    </font>
    <font>
      <b/>
      <sz val="16"/>
      <name val="標楷體"/>
      <family val="2"/>
    </font>
    <font>
      <b/>
      <sz val="12"/>
      <name val="標楷體"/>
      <family val="2"/>
    </font>
    <font>
      <b/>
      <sz val="14"/>
      <name val="標楷體"/>
      <family val="2"/>
    </font>
    <font>
      <b/>
      <sz val="14"/>
      <color rgb="FFFF0000"/>
      <name val="標楷體"/>
      <family val="2"/>
    </font>
    <font>
      <sz val="14"/>
      <name val="標楷體"/>
      <family val="2"/>
    </font>
    <font>
      <sz val="14"/>
      <color rgb="FFFF0000"/>
      <name val="標楷體"/>
      <family val="2"/>
    </font>
    <font>
      <sz val="12"/>
      <name val="標楷體"/>
      <family val="2"/>
    </font>
    <font>
      <b/>
      <sz val="12"/>
      <color rgb="FFFF0000"/>
      <name val="標楷體"/>
      <family val="2"/>
    </font>
    <font>
      <sz val="12"/>
      <color rgb="FFFF0000"/>
      <name val="標楷體"/>
      <family val="2"/>
    </font>
    <font>
      <sz val="12"/>
      <name val="Times New Roman"/>
      <family val="1"/>
      <charset val="1"/>
    </font>
    <font>
      <sz val="9"/>
      <name val="細明體"/>
      <family val="3"/>
      <charset val="136"/>
    </font>
    <font>
      <b/>
      <sz val="12"/>
      <color rgb="FF000000"/>
      <name val="標楷體"/>
      <family val="4"/>
      <charset val="136"/>
    </font>
    <font>
      <sz val="12"/>
      <name val="Arial"/>
      <family val="2"/>
    </font>
    <font>
      <sz val="12"/>
      <color rgb="FF000000"/>
      <name val="標楷體"/>
      <family val="2"/>
    </font>
    <font>
      <sz val="12"/>
      <color rgb="FF000000"/>
      <name val="標楷體"/>
      <family val="2"/>
      <charset val="1"/>
    </font>
    <font>
      <sz val="12"/>
      <name val="微軟正黑體"/>
      <family val="2"/>
      <charset val="136"/>
    </font>
    <font>
      <sz val="9"/>
      <color indexed="81"/>
      <name val="Tahoma"/>
      <family val="2"/>
    </font>
    <font>
      <sz val="9"/>
      <color indexed="81"/>
      <name val="細明體"/>
      <family val="3"/>
      <charset val="136"/>
    </font>
    <font>
      <sz val="10"/>
      <name val="微軟正黑體"/>
      <family val="2"/>
      <charset val="136"/>
    </font>
    <font>
      <b/>
      <sz val="16"/>
      <name val="標楷體"/>
      <family val="4"/>
      <charset val="136"/>
    </font>
    <font>
      <sz val="12"/>
      <color rgb="FFFF0000"/>
      <name val="微軟正黑體"/>
      <family val="2"/>
      <charset val="136"/>
    </font>
    <font>
      <sz val="11"/>
      <color rgb="FFFF0000"/>
      <name val="標楷體"/>
      <family val="4"/>
      <charset val="136"/>
    </font>
    <font>
      <b/>
      <sz val="12"/>
      <name val="標楷體"/>
      <family val="1"/>
      <charset val="1"/>
    </font>
    <font>
      <b/>
      <sz val="12"/>
      <name val="Times New Roman"/>
      <family val="1"/>
      <charset val="1"/>
    </font>
    <font>
      <b/>
      <sz val="12"/>
      <color rgb="FF0000FF"/>
      <name val="標楷體"/>
      <family val="4"/>
      <charset val="136"/>
    </font>
    <font>
      <sz val="12"/>
      <color rgb="FF0000FF"/>
      <name val="標楷體"/>
      <family val="4"/>
      <charset val="136"/>
    </font>
    <font>
      <sz val="12"/>
      <color rgb="FFFF0000"/>
      <name val="標楷體"/>
      <family val="1"/>
      <charset val="136"/>
    </font>
    <font>
      <sz val="12"/>
      <color rgb="FFFF0000"/>
      <name val="Segoe UI Symbol"/>
      <family val="1"/>
    </font>
    <font>
      <sz val="12"/>
      <color rgb="FFFF0000"/>
      <name val="Segoe UI Symbol"/>
      <family val="4"/>
    </font>
    <font>
      <sz val="14"/>
      <color rgb="FFFF0000"/>
      <name val="微軟正黑體"/>
      <family val="2"/>
      <charset val="136"/>
    </font>
    <font>
      <sz val="11"/>
      <color rgb="FFFF0000"/>
      <name val="標楷體"/>
      <family val="1"/>
      <charset val="136"/>
    </font>
    <font>
      <sz val="11"/>
      <color rgb="FFFF0000"/>
      <name val="Segoe UI Symbol"/>
      <family val="1"/>
    </font>
    <font>
      <sz val="12"/>
      <color rgb="FFFF0000"/>
      <name val="標楷體"/>
      <family val="1"/>
    </font>
    <font>
      <sz val="12"/>
      <color rgb="FF3333CC"/>
      <name val="標楷體"/>
      <family val="4"/>
      <charset val="136"/>
    </font>
    <font>
      <sz val="14"/>
      <name val="Times New Roman"/>
      <family val="1"/>
      <charset val="1"/>
    </font>
  </fonts>
  <fills count="8">
    <fill>
      <patternFill patternType="none"/>
    </fill>
    <fill>
      <patternFill patternType="gray125"/>
    </fill>
    <fill>
      <patternFill patternType="solid">
        <fgColor rgb="FFCC99FF"/>
        <bgColor rgb="FF9999FF"/>
      </patternFill>
    </fill>
    <fill>
      <patternFill patternType="solid">
        <fgColor rgb="FFA0E0E0"/>
        <bgColor rgb="FFCCCCFF"/>
      </patternFill>
    </fill>
    <fill>
      <patternFill patternType="solid">
        <fgColor rgb="FFCCFFCC"/>
        <bgColor rgb="FFCCFFFF"/>
      </patternFill>
    </fill>
    <fill>
      <patternFill patternType="solid">
        <fgColor rgb="FF69FFFF"/>
        <bgColor rgb="FFA0E0E0"/>
      </patternFill>
    </fill>
    <fill>
      <patternFill patternType="solid">
        <fgColor rgb="FF00FFFF"/>
        <bgColor rgb="FF00FFFF"/>
      </patternFill>
    </fill>
    <fill>
      <patternFill patternType="solid">
        <fgColor rgb="FFFFFFFF"/>
        <bgColor rgb="FFFFFFCC"/>
      </patternFill>
    </fill>
  </fills>
  <borders count="97">
    <border>
      <left/>
      <right/>
      <top/>
      <bottom/>
      <diagonal/>
    </border>
    <border>
      <left style="medium">
        <color auto="1"/>
      </left>
      <right style="medium">
        <color auto="1"/>
      </right>
      <top style="medium">
        <color auto="1"/>
      </top>
      <bottom style="medium">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FF0000"/>
      </left>
      <right style="medium">
        <color rgb="FFFF0000"/>
      </right>
      <top style="medium">
        <color rgb="FFFF0000"/>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right/>
      <top/>
      <bottom style="medium">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rgb="FF969696"/>
      </right>
      <top style="medium">
        <color auto="1"/>
      </top>
      <bottom style="thin">
        <color rgb="FF969696"/>
      </bottom>
      <diagonal/>
    </border>
    <border>
      <left style="thin">
        <color rgb="FF969696"/>
      </left>
      <right style="thin">
        <color rgb="FF969696"/>
      </right>
      <top style="medium">
        <color auto="1"/>
      </top>
      <bottom style="thin">
        <color rgb="FF969696"/>
      </bottom>
      <diagonal/>
    </border>
    <border>
      <left style="thin">
        <color rgb="FF969696"/>
      </left>
      <right style="medium">
        <color auto="1"/>
      </right>
      <top style="medium">
        <color auto="1"/>
      </top>
      <bottom style="thin">
        <color rgb="FF969696"/>
      </bottom>
      <diagonal/>
    </border>
    <border>
      <left style="medium">
        <color auto="1"/>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rgb="FF969696"/>
      </left>
      <right style="medium">
        <color auto="1"/>
      </right>
      <top style="thin">
        <color rgb="FF969696"/>
      </top>
      <bottom style="thin">
        <color rgb="FF969696"/>
      </bottom>
      <diagonal/>
    </border>
    <border>
      <left style="thin">
        <color rgb="FF969696"/>
      </left>
      <right style="thin">
        <color rgb="FF969696"/>
      </right>
      <top style="thin">
        <color rgb="FF969696"/>
      </top>
      <bottom/>
      <diagonal/>
    </border>
    <border>
      <left style="thin">
        <color rgb="FF969696"/>
      </left>
      <right style="medium">
        <color auto="1"/>
      </right>
      <top style="thin">
        <color rgb="FF969696"/>
      </top>
      <bottom/>
      <diagonal/>
    </border>
    <border>
      <left style="medium">
        <color auto="1"/>
      </left>
      <right style="thin">
        <color auto="1"/>
      </right>
      <top/>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969696"/>
      </right>
      <top style="thin">
        <color rgb="FF969696"/>
      </top>
      <bottom/>
      <diagonal/>
    </border>
    <border>
      <left style="medium">
        <color auto="1"/>
      </left>
      <right style="thin">
        <color rgb="FF969696"/>
      </right>
      <top style="medium">
        <color auto="1"/>
      </top>
      <bottom style="medium">
        <color auto="1"/>
      </bottom>
      <diagonal/>
    </border>
    <border>
      <left style="thin">
        <color rgb="FF969696"/>
      </left>
      <right style="thin">
        <color rgb="FF969696"/>
      </right>
      <top style="medium">
        <color auto="1"/>
      </top>
      <bottom style="medium">
        <color auto="1"/>
      </bottom>
      <diagonal/>
    </border>
    <border>
      <left style="thin">
        <color rgb="FF969696"/>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rgb="FF969696"/>
      </right>
      <top style="thin">
        <color rgb="FF969696"/>
      </top>
      <bottom style="medium">
        <color auto="1"/>
      </bottom>
      <diagonal/>
    </border>
    <border>
      <left style="thin">
        <color rgb="FF969696"/>
      </left>
      <right style="thin">
        <color rgb="FF969696"/>
      </right>
      <top style="thin">
        <color rgb="FF969696"/>
      </top>
      <bottom style="medium">
        <color auto="1"/>
      </bottom>
      <diagonal/>
    </border>
    <border>
      <left style="thin">
        <color rgb="FF969696"/>
      </left>
      <right style="medium">
        <color auto="1"/>
      </right>
      <top style="thin">
        <color rgb="FF969696"/>
      </top>
      <bottom style="medium">
        <color auto="1"/>
      </bottom>
      <diagonal/>
    </border>
    <border>
      <left style="medium">
        <color auto="1"/>
      </left>
      <right/>
      <top style="medium">
        <color auto="1"/>
      </top>
      <bottom style="medium">
        <color auto="1"/>
      </bottom>
      <diagonal/>
    </border>
    <border>
      <left/>
      <right style="medium">
        <color auto="1"/>
      </right>
      <top/>
      <bottom/>
      <diagonal/>
    </border>
    <border>
      <left style="thin">
        <color rgb="FF969696"/>
      </left>
      <right/>
      <top style="medium">
        <color auto="1"/>
      </top>
      <bottom style="thin">
        <color rgb="FF969696"/>
      </bottom>
      <diagonal/>
    </border>
    <border>
      <left style="thin">
        <color rgb="FF969696"/>
      </left>
      <right/>
      <top style="thin">
        <color rgb="FF969696"/>
      </top>
      <bottom style="thin">
        <color rgb="FF969696"/>
      </bottom>
      <diagonal/>
    </border>
    <border>
      <left style="thin">
        <color rgb="FF969696"/>
      </left>
      <right/>
      <top style="thin">
        <color rgb="FF969696"/>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style="medium">
        <color auto="1"/>
      </bottom>
      <diagonal/>
    </border>
    <border>
      <left style="medium">
        <color auto="1"/>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rgb="FFFF0000"/>
      </right>
      <top style="medium">
        <color rgb="FFFF0000"/>
      </top>
      <bottom style="thin">
        <color auto="1"/>
      </bottom>
      <diagonal/>
    </border>
    <border>
      <left/>
      <right/>
      <top style="thin">
        <color rgb="FF969696"/>
      </top>
      <bottom style="medium">
        <color auto="1"/>
      </bottom>
      <diagonal/>
    </border>
    <border>
      <left/>
      <right style="thin">
        <color rgb="FF969696"/>
      </right>
      <top style="thin">
        <color rgb="FF969696"/>
      </top>
      <bottom style="medium">
        <color auto="1"/>
      </bottom>
      <diagonal/>
    </border>
    <border>
      <left style="thin">
        <color rgb="FF969696"/>
      </left>
      <right style="thin">
        <color rgb="FF969696"/>
      </right>
      <top/>
      <bottom style="thin">
        <color rgb="FF969696"/>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diagonal/>
    </border>
    <border>
      <left style="thin">
        <color theme="0" tint="-0.24994659260841701"/>
      </left>
      <right style="medium">
        <color indexed="64"/>
      </right>
      <top style="thin">
        <color theme="0" tint="-0.24994659260841701"/>
      </top>
      <bottom/>
      <diagonal/>
    </border>
    <border>
      <left/>
      <right style="thin">
        <color rgb="FF969696"/>
      </right>
      <top style="thin">
        <color rgb="FF969696"/>
      </top>
      <bottom style="thin">
        <color rgb="FF969696"/>
      </bottom>
      <diagonal/>
    </border>
    <border>
      <left style="thin">
        <color rgb="FF969696"/>
      </left>
      <right style="thin">
        <color rgb="FF969696"/>
      </right>
      <top style="medium">
        <color auto="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rgb="FF969696"/>
      </right>
      <top style="medium">
        <color indexed="64"/>
      </top>
      <bottom/>
      <diagonal/>
    </border>
    <border>
      <left style="thin">
        <color rgb="FF969696"/>
      </left>
      <right style="medium">
        <color indexed="64"/>
      </right>
      <top style="medium">
        <color indexed="64"/>
      </top>
      <bottom/>
      <diagonal/>
    </border>
    <border>
      <left style="medium">
        <color indexed="64"/>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style="medium">
        <color indexed="64"/>
      </right>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s>
  <cellStyleXfs count="5">
    <xf numFmtId="0" fontId="0" fillId="0" borderId="0"/>
    <xf numFmtId="43" fontId="1" fillId="0" borderId="0"/>
    <xf numFmtId="0" fontId="2" fillId="2" borderId="0"/>
    <xf numFmtId="0" fontId="3" fillId="3" borderId="0"/>
    <xf numFmtId="185" fontId="57" fillId="0" borderId="0"/>
  </cellStyleXfs>
  <cellXfs count="603">
    <xf numFmtId="0" fontId="0" fillId="0" borderId="0" xfId="0"/>
    <xf numFmtId="0" fontId="4"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vertical="center"/>
    </xf>
    <xf numFmtId="0" fontId="4" fillId="0" borderId="0" xfId="0" applyFont="1"/>
    <xf numFmtId="0" fontId="9" fillId="0" borderId="0" xfId="0" applyFont="1" applyAlignment="1">
      <alignment vertical="center"/>
    </xf>
    <xf numFmtId="0" fontId="10" fillId="0" borderId="0" xfId="0" applyFont="1" applyAlignment="1">
      <alignment horizontal="center" vertical="center" wrapText="1"/>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21" fillId="0" borderId="0" xfId="0" applyFont="1" applyAlignment="1">
      <alignment vertical="center"/>
    </xf>
    <xf numFmtId="0" fontId="8" fillId="0" borderId="0" xfId="0" applyFont="1"/>
    <xf numFmtId="0" fontId="23" fillId="0" borderId="0" xfId="0" applyFont="1"/>
    <xf numFmtId="0" fontId="21" fillId="0" borderId="0" xfId="0" applyFont="1"/>
    <xf numFmtId="0" fontId="25" fillId="0" borderId="0" xfId="0" applyFont="1"/>
    <xf numFmtId="179" fontId="18" fillId="0" borderId="0" xfId="0" applyNumberFormat="1" applyFont="1"/>
    <xf numFmtId="181" fontId="20" fillId="0" borderId="0" xfId="0" applyNumberFormat="1" applyFont="1"/>
    <xf numFmtId="0" fontId="26" fillId="0" borderId="0" xfId="0" applyFont="1" applyAlignment="1">
      <alignment horizontal="left"/>
    </xf>
    <xf numFmtId="179" fontId="8" fillId="0" borderId="12" xfId="0" applyNumberFormat="1" applyFont="1" applyBorder="1"/>
    <xf numFmtId="181" fontId="27" fillId="0" borderId="12" xfId="0" applyNumberFormat="1" applyFont="1" applyBorder="1"/>
    <xf numFmtId="0" fontId="28" fillId="0" borderId="0" xfId="0" applyFont="1" applyAlignment="1">
      <alignment horizontal="center" vertical="center" wrapText="1"/>
    </xf>
    <xf numFmtId="0" fontId="29" fillId="0" borderId="0" xfId="0" applyFont="1"/>
    <xf numFmtId="0" fontId="25" fillId="0" borderId="0" xfId="0" applyFont="1" applyAlignment="1">
      <alignment horizontal="right"/>
    </xf>
    <xf numFmtId="176" fontId="25" fillId="0" borderId="0" xfId="0" applyNumberFormat="1" applyFont="1"/>
    <xf numFmtId="0" fontId="30" fillId="0" borderId="0" xfId="0" applyFont="1"/>
    <xf numFmtId="0" fontId="31" fillId="0" borderId="0" xfId="0" applyFont="1" applyAlignment="1">
      <alignment horizontal="right"/>
    </xf>
    <xf numFmtId="176" fontId="31" fillId="0" borderId="0" xfId="0" applyNumberFormat="1" applyFont="1"/>
    <xf numFmtId="0" fontId="22" fillId="0" borderId="0" xfId="0" applyFont="1"/>
    <xf numFmtId="179" fontId="22" fillId="0" borderId="0" xfId="0" applyNumberFormat="1" applyFont="1"/>
    <xf numFmtId="181" fontId="19" fillId="0" borderId="0" xfId="0" applyNumberFormat="1" applyFont="1"/>
    <xf numFmtId="179" fontId="22" fillId="0" borderId="0" xfId="0" applyNumberFormat="1" applyFont="1" applyAlignment="1">
      <alignment horizontal="center"/>
    </xf>
    <xf numFmtId="0" fontId="32" fillId="0" borderId="0" xfId="0" applyFont="1" applyAlignment="1">
      <alignment horizontal="right"/>
    </xf>
    <xf numFmtId="181" fontId="22" fillId="0" borderId="0" xfId="0" applyNumberFormat="1" applyFont="1"/>
    <xf numFmtId="0" fontId="32" fillId="0" borderId="0" xfId="0" applyFont="1"/>
    <xf numFmtId="0" fontId="22" fillId="0" borderId="0" xfId="0" applyFont="1" applyAlignment="1">
      <alignment vertical="top" wrapText="1"/>
    </xf>
    <xf numFmtId="179" fontId="21" fillId="0" borderId="0" xfId="0" applyNumberFormat="1" applyFont="1"/>
    <xf numFmtId="0" fontId="23" fillId="0" borderId="0" xfId="0" applyFont="1" applyAlignment="1">
      <alignment vertical="top" wrapText="1"/>
    </xf>
    <xf numFmtId="0" fontId="0" fillId="0" borderId="0" xfId="0" applyAlignment="1">
      <alignment horizontal="center"/>
    </xf>
    <xf numFmtId="178" fontId="33" fillId="0" borderId="0" xfId="0" applyNumberFormat="1" applyFont="1"/>
    <xf numFmtId="178" fontId="34" fillId="0" borderId="0" xfId="0" applyNumberFormat="1" applyFont="1"/>
    <xf numFmtId="178" fontId="34" fillId="0" borderId="0" xfId="0" applyNumberFormat="1" applyFont="1" applyAlignment="1">
      <alignment horizontal="right"/>
    </xf>
    <xf numFmtId="178" fontId="35" fillId="0" borderId="0" xfId="0" applyNumberFormat="1" applyFont="1" applyAlignment="1">
      <alignment vertical="center"/>
    </xf>
    <xf numFmtId="178" fontId="36" fillId="0" borderId="0" xfId="0" applyNumberFormat="1" applyFont="1" applyAlignment="1">
      <alignment vertical="center"/>
    </xf>
    <xf numFmtId="178" fontId="36" fillId="0" borderId="0" xfId="0" applyNumberFormat="1" applyFont="1" applyAlignment="1">
      <alignment horizontal="right" vertical="center"/>
    </xf>
    <xf numFmtId="0" fontId="21" fillId="0" borderId="0" xfId="0" applyFont="1" applyAlignment="1">
      <alignment horizontal="center"/>
    </xf>
    <xf numFmtId="178" fontId="37" fillId="0" borderId="0" xfId="0" applyNumberFormat="1" applyFont="1" applyAlignment="1">
      <alignment horizontal="right"/>
    </xf>
    <xf numFmtId="182" fontId="37" fillId="0" borderId="0" xfId="0" applyNumberFormat="1" applyFont="1" applyAlignment="1">
      <alignment horizontal="right"/>
    </xf>
    <xf numFmtId="0" fontId="38" fillId="0" borderId="0" xfId="0" applyFont="1"/>
    <xf numFmtId="178" fontId="37" fillId="0" borderId="0" xfId="0" applyNumberFormat="1" applyFont="1"/>
    <xf numFmtId="178" fontId="32" fillId="0" borderId="0" xfId="0" applyNumberFormat="1" applyFont="1"/>
    <xf numFmtId="178" fontId="32" fillId="0" borderId="0" xfId="0" applyNumberFormat="1" applyFont="1" applyAlignment="1">
      <alignment horizontal="right"/>
    </xf>
    <xf numFmtId="178" fontId="22" fillId="0" borderId="0" xfId="0" applyNumberFormat="1" applyFont="1"/>
    <xf numFmtId="178" fontId="22" fillId="0" borderId="0" xfId="0" applyNumberFormat="1" applyFont="1" applyAlignment="1">
      <alignment horizontal="right"/>
    </xf>
    <xf numFmtId="178" fontId="38" fillId="0" borderId="0" xfId="0" applyNumberFormat="1" applyFont="1"/>
    <xf numFmtId="178" fontId="38" fillId="0" borderId="0" xfId="0" applyNumberFormat="1" applyFont="1" applyAlignment="1">
      <alignment horizontal="right"/>
    </xf>
    <xf numFmtId="178" fontId="35" fillId="0" borderId="0" xfId="0" applyNumberFormat="1" applyFont="1"/>
    <xf numFmtId="178" fontId="36" fillId="0" borderId="0" xfId="0" applyNumberFormat="1" applyFont="1" applyAlignment="1">
      <alignment horizontal="right"/>
    </xf>
    <xf numFmtId="178" fontId="36" fillId="0" borderId="0" xfId="0" applyNumberFormat="1" applyFont="1"/>
    <xf numFmtId="0" fontId="4" fillId="0" borderId="0" xfId="0" applyFont="1" applyAlignment="1">
      <alignment vertical="center"/>
    </xf>
    <xf numFmtId="0" fontId="24" fillId="0" borderId="0" xfId="0" applyFont="1" applyAlignment="1">
      <alignment horizontal="center"/>
    </xf>
    <xf numFmtId="183" fontId="38" fillId="0" borderId="0" xfId="0" applyNumberFormat="1" applyFont="1"/>
    <xf numFmtId="0" fontId="39" fillId="0" borderId="0" xfId="0" applyFont="1" applyAlignment="1">
      <alignment vertical="top"/>
    </xf>
    <xf numFmtId="0" fontId="36" fillId="0" borderId="0" xfId="0" applyFont="1"/>
    <xf numFmtId="0" fontId="22" fillId="0" borderId="0" xfId="0" applyFont="1" applyAlignment="1">
      <alignment horizontal="right"/>
    </xf>
    <xf numFmtId="0" fontId="40" fillId="0" borderId="0" xfId="0" applyFont="1"/>
    <xf numFmtId="0" fontId="41" fillId="0" borderId="0" xfId="0" applyFont="1"/>
    <xf numFmtId="0" fontId="41" fillId="0" borderId="0" xfId="0" applyFont="1" applyAlignment="1">
      <alignment horizontal="right"/>
    </xf>
    <xf numFmtId="176" fontId="41" fillId="0" borderId="0" xfId="0" applyNumberFormat="1" applyFont="1"/>
    <xf numFmtId="0" fontId="40" fillId="0" borderId="0" xfId="0" applyFont="1" applyAlignment="1">
      <alignment horizontal="left"/>
    </xf>
    <xf numFmtId="0" fontId="42" fillId="0" borderId="0" xfId="0" applyFont="1" applyAlignment="1">
      <alignment horizontal="right"/>
    </xf>
    <xf numFmtId="179" fontId="8" fillId="0" borderId="0" xfId="0" applyNumberFormat="1" applyFont="1" applyAlignment="1">
      <alignment horizontal="center"/>
    </xf>
    <xf numFmtId="179" fontId="8" fillId="0" borderId="0" xfId="0" applyNumberFormat="1" applyFont="1"/>
    <xf numFmtId="0" fontId="8" fillId="0" borderId="0" xfId="0" applyFont="1" applyAlignment="1">
      <alignment horizontal="center"/>
    </xf>
    <xf numFmtId="0" fontId="8" fillId="0" borderId="12" xfId="0" applyFont="1" applyBorder="1"/>
    <xf numFmtId="0" fontId="28" fillId="0" borderId="0" xfId="0" applyFont="1" applyAlignment="1">
      <alignment vertical="center"/>
    </xf>
    <xf numFmtId="0" fontId="19" fillId="0" borderId="0" xfId="0" applyFont="1" applyAlignment="1">
      <alignment horizontal="center"/>
    </xf>
    <xf numFmtId="179" fontId="21" fillId="0" borderId="0" xfId="0" applyNumberFormat="1" applyFont="1" applyAlignment="1">
      <alignment horizontal="center"/>
    </xf>
    <xf numFmtId="0" fontId="22" fillId="0" borderId="0" xfId="0" applyFont="1" applyAlignment="1">
      <alignment horizontal="center"/>
    </xf>
    <xf numFmtId="179" fontId="30" fillId="0" borderId="0" xfId="0" applyNumberFormat="1" applyFont="1" applyAlignment="1">
      <alignment horizontal="center"/>
    </xf>
    <xf numFmtId="179" fontId="30" fillId="0" borderId="0" xfId="0" applyNumberFormat="1" applyFont="1"/>
    <xf numFmtId="0" fontId="30" fillId="0" borderId="0" xfId="0" applyFont="1" applyAlignment="1">
      <alignment horizontal="center"/>
    </xf>
    <xf numFmtId="0" fontId="27" fillId="0" borderId="0" xfId="0" applyFont="1"/>
    <xf numFmtId="0" fontId="26" fillId="0" borderId="0" xfId="0" applyFont="1" applyAlignment="1">
      <alignment horizontal="left" vertical="top"/>
    </xf>
    <xf numFmtId="0" fontId="28" fillId="0" borderId="0" xfId="0" applyFont="1"/>
    <xf numFmtId="0" fontId="24" fillId="0" borderId="19" xfId="0" applyFont="1" applyBorder="1"/>
    <xf numFmtId="0" fontId="21" fillId="4" borderId="19" xfId="0" applyFont="1" applyFill="1" applyBorder="1" applyAlignment="1">
      <alignment horizontal="left"/>
    </xf>
    <xf numFmtId="0" fontId="28" fillId="0" borderId="0" xfId="0" applyFont="1" applyAlignment="1">
      <alignment horizontal="center"/>
    </xf>
    <xf numFmtId="0" fontId="27" fillId="0" borderId="0" xfId="0" applyFont="1" applyAlignment="1">
      <alignment horizontal="center"/>
    </xf>
    <xf numFmtId="2" fontId="8" fillId="0" borderId="0" xfId="0" applyNumberFormat="1" applyFont="1"/>
    <xf numFmtId="0" fontId="23" fillId="0" borderId="0" xfId="0" applyFont="1" applyAlignment="1">
      <alignment horizontal="left"/>
    </xf>
    <xf numFmtId="0" fontId="43" fillId="0" borderId="0" xfId="0" applyFont="1"/>
    <xf numFmtId="0" fontId="30" fillId="0" borderId="0" xfId="0" applyFont="1" applyAlignment="1">
      <alignment wrapText="1"/>
    </xf>
    <xf numFmtId="179" fontId="30" fillId="0" borderId="0" xfId="0" applyNumberFormat="1" applyFont="1" applyAlignment="1">
      <alignment wrapText="1"/>
    </xf>
    <xf numFmtId="0" fontId="23" fillId="0" borderId="0" xfId="0" applyFont="1" applyAlignment="1">
      <alignment vertical="top"/>
    </xf>
    <xf numFmtId="179" fontId="23" fillId="0" borderId="0" xfId="0" applyNumberFormat="1" applyFont="1" applyAlignment="1">
      <alignment vertical="top" wrapText="1"/>
    </xf>
    <xf numFmtId="179" fontId="27" fillId="0" borderId="0" xfId="0" applyNumberFormat="1" applyFont="1"/>
    <xf numFmtId="181" fontId="44" fillId="0" borderId="0" xfId="0" applyNumberFormat="1" applyFont="1"/>
    <xf numFmtId="0" fontId="8" fillId="0" borderId="0" xfId="0" applyFont="1" applyAlignment="1">
      <alignment horizontal="center" vertical="center"/>
    </xf>
    <xf numFmtId="181" fontId="4" fillId="0" borderId="0" xfId="0" applyNumberFormat="1" applyFont="1" applyAlignment="1">
      <alignment horizontal="center" vertical="center"/>
    </xf>
    <xf numFmtId="0" fontId="21" fillId="0" borderId="46" xfId="0" applyFont="1" applyBorder="1" applyAlignment="1">
      <alignment horizontal="right"/>
    </xf>
    <xf numFmtId="181" fontId="38" fillId="0" borderId="21" xfId="0" applyNumberFormat="1" applyFont="1" applyBorder="1" applyAlignment="1">
      <alignment horizontal="center" wrapText="1"/>
    </xf>
    <xf numFmtId="0" fontId="21" fillId="4" borderId="19" xfId="0" applyFont="1" applyFill="1" applyBorder="1"/>
    <xf numFmtId="178" fontId="38" fillId="4" borderId="46" xfId="0" applyNumberFormat="1" applyFont="1" applyFill="1" applyBorder="1" applyAlignment="1">
      <alignment horizontal="right"/>
    </xf>
    <xf numFmtId="181" fontId="36" fillId="0" borderId="0" xfId="0" applyNumberFormat="1" applyFont="1"/>
    <xf numFmtId="0" fontId="40" fillId="0" borderId="0" xfId="0" applyFont="1" applyAlignment="1">
      <alignment horizontal="right"/>
    </xf>
    <xf numFmtId="181" fontId="40" fillId="0" borderId="0" xfId="0" applyNumberFormat="1" applyFont="1"/>
    <xf numFmtId="0" fontId="20" fillId="0" borderId="0" xfId="0" applyFont="1"/>
    <xf numFmtId="181" fontId="35" fillId="0" borderId="0" xfId="0" applyNumberFormat="1" applyFont="1"/>
    <xf numFmtId="0" fontId="4" fillId="0" borderId="0" xfId="0" applyFont="1" applyAlignment="1">
      <alignment horizontal="center" vertical="center"/>
    </xf>
    <xf numFmtId="0" fontId="38" fillId="0" borderId="20" xfId="0" applyFont="1" applyBorder="1" applyAlignment="1">
      <alignment horizontal="center"/>
    </xf>
    <xf numFmtId="0" fontId="38" fillId="0" borderId="20" xfId="0" applyFont="1" applyBorder="1" applyAlignment="1">
      <alignment horizontal="right"/>
    </xf>
    <xf numFmtId="0" fontId="38" fillId="4" borderId="20" xfId="0" applyFont="1" applyFill="1" applyBorder="1" applyAlignment="1">
      <alignment horizontal="center"/>
    </xf>
    <xf numFmtId="0" fontId="38" fillId="4" borderId="20" xfId="0" applyFont="1" applyFill="1" applyBorder="1"/>
    <xf numFmtId="181" fontId="38" fillId="0" borderId="21" xfId="0" applyNumberFormat="1" applyFont="1" applyBorder="1"/>
    <xf numFmtId="0" fontId="38" fillId="4" borderId="46" xfId="0" applyFont="1" applyFill="1" applyBorder="1" applyAlignment="1">
      <alignment horizontal="right"/>
    </xf>
    <xf numFmtId="0" fontId="38" fillId="0" borderId="20" xfId="0" applyFont="1" applyBorder="1"/>
    <xf numFmtId="0" fontId="38" fillId="0" borderId="46" xfId="0" applyFont="1" applyBorder="1"/>
    <xf numFmtId="0" fontId="38" fillId="6" borderId="41" xfId="0" applyFont="1" applyFill="1" applyBorder="1"/>
    <xf numFmtId="0" fontId="38" fillId="6" borderId="47" xfId="0" applyFont="1" applyFill="1" applyBorder="1"/>
    <xf numFmtId="181" fontId="38" fillId="6" borderId="42" xfId="0" applyNumberFormat="1" applyFont="1" applyFill="1" applyBorder="1"/>
    <xf numFmtId="178" fontId="8" fillId="0" borderId="0" xfId="0" applyNumberFormat="1" applyFont="1"/>
    <xf numFmtId="184" fontId="8" fillId="0" borderId="0" xfId="0" applyNumberFormat="1" applyFont="1" applyAlignment="1">
      <alignment horizontal="center"/>
    </xf>
    <xf numFmtId="179" fontId="8" fillId="0" borderId="0" xfId="0" applyNumberFormat="1" applyFont="1" applyAlignment="1">
      <alignment horizontal="right"/>
    </xf>
    <xf numFmtId="0" fontId="8" fillId="0" borderId="0" xfId="0" applyFont="1" applyAlignment="1">
      <alignment horizontal="left"/>
    </xf>
    <xf numFmtId="0" fontId="24" fillId="0" borderId="0" xfId="0" applyFont="1" applyAlignment="1">
      <alignment horizontal="left"/>
    </xf>
    <xf numFmtId="179" fontId="21" fillId="0" borderId="0" xfId="0" applyNumberFormat="1" applyFont="1" applyAlignment="1">
      <alignment horizontal="right"/>
    </xf>
    <xf numFmtId="179" fontId="22" fillId="0" borderId="0" xfId="0" applyNumberFormat="1" applyFont="1" applyAlignment="1">
      <alignment horizontal="right"/>
    </xf>
    <xf numFmtId="0" fontId="18" fillId="0" borderId="0" xfId="0" applyFont="1" applyAlignment="1">
      <alignment horizontal="left" vertical="top"/>
    </xf>
    <xf numFmtId="0" fontId="24" fillId="0" borderId="0" xfId="0" applyFont="1" applyAlignment="1">
      <alignment horizontal="center" vertical="center"/>
    </xf>
    <xf numFmtId="0" fontId="22" fillId="0" borderId="0" xfId="0" applyFont="1" applyAlignment="1">
      <alignment vertical="top"/>
    </xf>
    <xf numFmtId="0" fontId="45" fillId="0" borderId="0" xfId="0" applyFont="1" applyAlignment="1">
      <alignment horizontal="right" vertical="center"/>
    </xf>
    <xf numFmtId="0" fontId="48" fillId="0" borderId="0" xfId="0" applyFont="1"/>
    <xf numFmtId="176" fontId="48" fillId="0" borderId="0" xfId="0" applyNumberFormat="1" applyFont="1"/>
    <xf numFmtId="0" fontId="49" fillId="0" borderId="0" xfId="0" applyFont="1"/>
    <xf numFmtId="0" fontId="51" fillId="0" borderId="0" xfId="0" applyFont="1" applyAlignment="1">
      <alignment horizontal="left" vertical="center"/>
    </xf>
    <xf numFmtId="0" fontId="50" fillId="0" borderId="0" xfId="0" applyFont="1" applyAlignment="1">
      <alignment horizontal="right" vertical="center"/>
    </xf>
    <xf numFmtId="0" fontId="53" fillId="0" borderId="0" xfId="0" applyFont="1"/>
    <xf numFmtId="179" fontId="54" fillId="0" borderId="12" xfId="0" applyNumberFormat="1" applyFont="1" applyBorder="1"/>
    <xf numFmtId="0" fontId="53" fillId="0" borderId="0" xfId="0" applyFont="1" applyAlignment="1">
      <alignment horizontal="right"/>
    </xf>
    <xf numFmtId="179" fontId="53" fillId="0" borderId="0" xfId="0" applyNumberFormat="1" applyFont="1"/>
    <xf numFmtId="0" fontId="51" fillId="0" borderId="0" xfId="0" applyFont="1" applyAlignment="1">
      <alignment horizontal="left"/>
    </xf>
    <xf numFmtId="0" fontId="54" fillId="0" borderId="0" xfId="0" applyFont="1" applyAlignment="1">
      <alignment horizontal="right"/>
    </xf>
    <xf numFmtId="0" fontId="53" fillId="0" borderId="0" xfId="0" applyFont="1" applyAlignment="1">
      <alignment horizontal="left"/>
    </xf>
    <xf numFmtId="0" fontId="54" fillId="0" borderId="12" xfId="0" applyFont="1" applyBorder="1" applyAlignment="1">
      <alignment horizontal="center"/>
    </xf>
    <xf numFmtId="179" fontId="54" fillId="0" borderId="12" xfId="0" applyNumberFormat="1" applyFont="1" applyBorder="1" applyAlignment="1">
      <alignment horizontal="right"/>
    </xf>
    <xf numFmtId="0" fontId="52" fillId="0" borderId="16" xfId="0" applyFont="1" applyBorder="1" applyAlignment="1">
      <alignment vertical="center"/>
    </xf>
    <xf numFmtId="0" fontId="52" fillId="0" borderId="17" xfId="0" applyFont="1" applyBorder="1" applyAlignment="1">
      <alignment horizontal="center" vertical="center"/>
    </xf>
    <xf numFmtId="0" fontId="52" fillId="0" borderId="45" xfId="0" applyFont="1" applyBorder="1" applyAlignment="1">
      <alignment horizontal="center" vertical="center" wrapText="1"/>
    </xf>
    <xf numFmtId="181" fontId="52" fillId="0" borderId="18" xfId="0" applyNumberFormat="1" applyFont="1" applyBorder="1" applyAlignment="1">
      <alignment horizontal="center" vertical="center" wrapText="1"/>
    </xf>
    <xf numFmtId="179" fontId="54" fillId="0" borderId="0" xfId="0" applyNumberFormat="1" applyFont="1" applyAlignment="1">
      <alignment horizontal="right"/>
    </xf>
    <xf numFmtId="0" fontId="53" fillId="0" borderId="0" xfId="0" applyFont="1" applyAlignment="1">
      <alignment vertical="center" wrapText="1"/>
    </xf>
    <xf numFmtId="0" fontId="56" fillId="0" borderId="0" xfId="0" applyFont="1"/>
    <xf numFmtId="0" fontId="4" fillId="0" borderId="50" xfId="0" applyFont="1" applyBorder="1"/>
    <xf numFmtId="0" fontId="4" fillId="0" borderId="44" xfId="0" applyFont="1" applyBorder="1"/>
    <xf numFmtId="0" fontId="4" fillId="0" borderId="52" xfId="0" applyFont="1" applyBorder="1"/>
    <xf numFmtId="180" fontId="49" fillId="0" borderId="8" xfId="0" applyNumberFormat="1" applyFont="1" applyBorder="1" applyAlignment="1">
      <alignment horizontal="center" vertical="center" wrapText="1"/>
    </xf>
    <xf numFmtId="180" fontId="28" fillId="0" borderId="8" xfId="0" applyNumberFormat="1" applyFont="1" applyBorder="1" applyAlignment="1">
      <alignment horizontal="center" vertical="center" wrapText="1"/>
    </xf>
    <xf numFmtId="180" fontId="28" fillId="0" borderId="10" xfId="0" applyNumberFormat="1" applyFont="1" applyBorder="1" applyAlignment="1">
      <alignment horizontal="center" vertical="center" wrapText="1"/>
    </xf>
    <xf numFmtId="0" fontId="49" fillId="0" borderId="3" xfId="0" applyFont="1" applyBorder="1" applyAlignment="1">
      <alignment horizontal="center" vertical="center"/>
    </xf>
    <xf numFmtId="0" fontId="28" fillId="0" borderId="3" xfId="0" applyFont="1" applyBorder="1" applyAlignment="1">
      <alignment horizontal="center" vertical="center"/>
    </xf>
    <xf numFmtId="0" fontId="28" fillId="0" borderId="3" xfId="0" applyFont="1" applyBorder="1" applyAlignment="1">
      <alignment horizontal="center"/>
    </xf>
    <xf numFmtId="0" fontId="8" fillId="0" borderId="3" xfId="0" applyFont="1" applyBorder="1" applyAlignment="1">
      <alignment horizontal="center" vertical="center"/>
    </xf>
    <xf numFmtId="177" fontId="28" fillId="0" borderId="6" xfId="0" applyNumberFormat="1" applyFont="1" applyBorder="1" applyAlignment="1">
      <alignment horizontal="center" vertical="center"/>
    </xf>
    <xf numFmtId="177" fontId="28" fillId="0" borderId="7" xfId="0" applyNumberFormat="1" applyFont="1" applyBorder="1" applyAlignment="1">
      <alignment horizontal="center" vertical="center"/>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8" fillId="0" borderId="3" xfId="0" applyFont="1" applyBorder="1" applyAlignment="1">
      <alignment horizontal="left" vertical="center"/>
    </xf>
    <xf numFmtId="0" fontId="49" fillId="0" borderId="0" xfId="0" applyFont="1" applyAlignment="1">
      <alignment horizontal="left" vertical="center"/>
    </xf>
    <xf numFmtId="0" fontId="27" fillId="0" borderId="0" xfId="0" applyFont="1" applyAlignment="1">
      <alignment vertical="center"/>
    </xf>
    <xf numFmtId="177" fontId="27" fillId="0" borderId="0" xfId="0" applyNumberFormat="1" applyFont="1" applyAlignment="1">
      <alignment vertical="center"/>
    </xf>
    <xf numFmtId="177" fontId="59" fillId="0" borderId="0" xfId="0" applyNumberFormat="1" applyFont="1" applyAlignment="1">
      <alignment horizontal="left" vertical="center"/>
    </xf>
    <xf numFmtId="0" fontId="55" fillId="0" borderId="0" xfId="0" applyFont="1" applyAlignment="1">
      <alignment horizontal="left" vertical="center"/>
    </xf>
    <xf numFmtId="177" fontId="30" fillId="0" borderId="0" xfId="0" applyNumberFormat="1" applyFont="1" applyAlignment="1">
      <alignment vertical="center"/>
    </xf>
    <xf numFmtId="0" fontId="30" fillId="0" borderId="0" xfId="0" applyFont="1" applyAlignment="1">
      <alignment vertical="center"/>
    </xf>
    <xf numFmtId="177" fontId="49" fillId="0" borderId="6" xfId="0" applyNumberFormat="1" applyFont="1" applyBorder="1" applyAlignment="1">
      <alignment horizontal="center" vertical="center"/>
    </xf>
    <xf numFmtId="177" fontId="49" fillId="0" borderId="7" xfId="0" applyNumberFormat="1" applyFont="1" applyBorder="1" applyAlignment="1">
      <alignment horizontal="center" vertical="center"/>
    </xf>
    <xf numFmtId="0" fontId="49" fillId="0" borderId="8" xfId="0" applyFont="1" applyBorder="1" applyAlignment="1">
      <alignment horizontal="center" vertical="center" wrapText="1"/>
    </xf>
    <xf numFmtId="0" fontId="49" fillId="0" borderId="9" xfId="0" applyFont="1" applyBorder="1" applyAlignment="1">
      <alignment horizontal="center" vertical="center" wrapText="1"/>
    </xf>
    <xf numFmtId="0" fontId="28" fillId="0" borderId="17" xfId="0" applyFont="1" applyBorder="1" applyAlignment="1">
      <alignment horizontal="center" vertical="center"/>
    </xf>
    <xf numFmtId="0" fontId="28" fillId="0" borderId="17" xfId="0" applyFont="1" applyBorder="1" applyAlignment="1">
      <alignment horizontal="center" vertical="center" wrapText="1"/>
    </xf>
    <xf numFmtId="0" fontId="62" fillId="0" borderId="62" xfId="0" applyFont="1" applyBorder="1" applyAlignment="1">
      <alignment horizontal="center"/>
    </xf>
    <xf numFmtId="43" fontId="60" fillId="0" borderId="63" xfId="1" applyFont="1" applyBorder="1"/>
    <xf numFmtId="0" fontId="49" fillId="0" borderId="68" xfId="0" applyFont="1" applyBorder="1" applyAlignment="1">
      <alignment horizontal="center" vertical="center" wrapText="1"/>
    </xf>
    <xf numFmtId="0" fontId="61" fillId="0" borderId="66" xfId="0" applyFont="1" applyBorder="1" applyAlignment="1">
      <alignment horizontal="center"/>
    </xf>
    <xf numFmtId="0" fontId="61" fillId="0" borderId="67" xfId="0" applyFont="1" applyBorder="1" applyAlignment="1">
      <alignment horizontal="center"/>
    </xf>
    <xf numFmtId="0" fontId="61" fillId="0" borderId="69" xfId="0" applyFont="1" applyBorder="1" applyAlignment="1">
      <alignment horizontal="center"/>
    </xf>
    <xf numFmtId="0" fontId="61" fillId="0" borderId="69" xfId="0" applyFont="1" applyBorder="1" applyAlignment="1">
      <alignment horizontal="left"/>
    </xf>
    <xf numFmtId="0" fontId="62" fillId="0" borderId="64" xfId="0" applyFont="1" applyBorder="1" applyAlignment="1">
      <alignment horizontal="center"/>
    </xf>
    <xf numFmtId="43" fontId="60" fillId="0" borderId="65" xfId="1" applyFont="1" applyBorder="1"/>
    <xf numFmtId="0" fontId="62" fillId="0" borderId="70" xfId="0" applyFont="1" applyBorder="1" applyAlignment="1">
      <alignment horizontal="center"/>
    </xf>
    <xf numFmtId="43" fontId="60" fillId="0" borderId="71" xfId="1" applyFont="1" applyBorder="1"/>
    <xf numFmtId="43" fontId="60" fillId="0" borderId="67" xfId="1" applyFont="1" applyBorder="1"/>
    <xf numFmtId="0" fontId="8" fillId="0" borderId="12" xfId="0" applyFont="1" applyBorder="1" applyAlignment="1">
      <alignment horizontal="center"/>
    </xf>
    <xf numFmtId="0" fontId="28" fillId="0" borderId="39" xfId="0" applyFont="1" applyBorder="1" applyAlignment="1">
      <alignment horizontal="center" vertical="center"/>
    </xf>
    <xf numFmtId="0" fontId="28" fillId="0" borderId="25" xfId="0" applyFont="1" applyBorder="1" applyAlignment="1">
      <alignment horizontal="center" vertical="center"/>
    </xf>
    <xf numFmtId="0" fontId="28" fillId="0" borderId="25" xfId="0" applyFont="1" applyBorder="1" applyAlignment="1">
      <alignment horizontal="center" vertical="center" wrapText="1"/>
    </xf>
    <xf numFmtId="179" fontId="28" fillId="0" borderId="25" xfId="0" applyNumberFormat="1" applyFont="1" applyBorder="1" applyAlignment="1">
      <alignment horizontal="center" vertical="center"/>
    </xf>
    <xf numFmtId="179" fontId="28" fillId="0" borderId="25" xfId="0" applyNumberFormat="1" applyFont="1" applyBorder="1" applyAlignment="1">
      <alignment horizontal="center" vertical="center" wrapText="1"/>
    </xf>
    <xf numFmtId="0" fontId="28" fillId="0" borderId="26" xfId="0" applyFont="1" applyBorder="1" applyAlignment="1">
      <alignment horizontal="center" vertical="center"/>
    </xf>
    <xf numFmtId="187" fontId="8" fillId="4" borderId="20" xfId="0" applyNumberFormat="1" applyFont="1" applyFill="1" applyBorder="1" applyAlignment="1">
      <alignment horizontal="right" vertical="center"/>
    </xf>
    <xf numFmtId="49" fontId="8" fillId="4" borderId="20" xfId="0" applyNumberFormat="1" applyFont="1" applyFill="1" applyBorder="1" applyAlignment="1">
      <alignment horizontal="right" vertical="center"/>
    </xf>
    <xf numFmtId="187" fontId="8" fillId="4" borderId="20" xfId="0" applyNumberFormat="1" applyFont="1" applyFill="1" applyBorder="1" applyAlignment="1">
      <alignment horizontal="right" vertical="center" wrapText="1"/>
    </xf>
    <xf numFmtId="187" fontId="8" fillId="5" borderId="20" xfId="0" applyNumberFormat="1" applyFont="1" applyFill="1" applyBorder="1" applyAlignment="1">
      <alignment horizontal="right" vertical="center"/>
    </xf>
    <xf numFmtId="49" fontId="8" fillId="5" borderId="20" xfId="0" applyNumberFormat="1" applyFont="1" applyFill="1" applyBorder="1" applyAlignment="1">
      <alignment horizontal="right" vertical="center"/>
    </xf>
    <xf numFmtId="187" fontId="8" fillId="0" borderId="20" xfId="0" applyNumberFormat="1" applyFont="1" applyBorder="1" applyAlignment="1">
      <alignment horizontal="right" vertical="center"/>
    </xf>
    <xf numFmtId="49" fontId="8" fillId="0" borderId="20" xfId="0" applyNumberFormat="1" applyFont="1" applyBorder="1" applyAlignment="1">
      <alignment horizontal="right" vertical="center"/>
    </xf>
    <xf numFmtId="187" fontId="8" fillId="5" borderId="41" xfId="0" applyNumberFormat="1" applyFont="1" applyFill="1" applyBorder="1" applyAlignment="1">
      <alignment horizontal="right" vertical="center"/>
    </xf>
    <xf numFmtId="49" fontId="8" fillId="5" borderId="41" xfId="0" applyNumberFormat="1" applyFont="1" applyFill="1" applyBorder="1" applyAlignment="1">
      <alignment horizontal="right" vertical="center"/>
    </xf>
    <xf numFmtId="186" fontId="8" fillId="0" borderId="12" xfId="0" applyNumberFormat="1" applyFont="1" applyBorder="1" applyAlignment="1">
      <alignment horizontal="center" vertical="center"/>
    </xf>
    <xf numFmtId="186" fontId="8" fillId="0" borderId="0" xfId="0" applyNumberFormat="1" applyFont="1" applyAlignment="1">
      <alignment horizontal="center" vertical="center"/>
    </xf>
    <xf numFmtId="186" fontId="30" fillId="0" borderId="0" xfId="0" applyNumberFormat="1" applyFont="1" applyAlignment="1">
      <alignment horizontal="center" vertical="center" wrapText="1"/>
    </xf>
    <xf numFmtId="186" fontId="27" fillId="0" borderId="0" xfId="0" applyNumberFormat="1" applyFont="1" applyAlignment="1">
      <alignment horizontal="center" vertical="center"/>
    </xf>
    <xf numFmtId="186" fontId="28" fillId="0" borderId="17" xfId="0" applyNumberFormat="1" applyFont="1" applyBorder="1" applyAlignment="1">
      <alignment horizontal="center" vertical="center"/>
    </xf>
    <xf numFmtId="186" fontId="8" fillId="0" borderId="20" xfId="0" applyNumberFormat="1" applyFont="1" applyBorder="1" applyAlignment="1">
      <alignment horizontal="center" vertical="center"/>
    </xf>
    <xf numFmtId="186" fontId="8" fillId="5" borderId="41" xfId="0" applyNumberFormat="1" applyFont="1" applyFill="1" applyBorder="1" applyAlignment="1">
      <alignment horizontal="center" vertical="center"/>
    </xf>
    <xf numFmtId="186" fontId="30" fillId="0" borderId="0" xfId="0" applyNumberFormat="1" applyFont="1" applyAlignment="1">
      <alignment horizontal="center" vertical="center"/>
    </xf>
    <xf numFmtId="0" fontId="28" fillId="0" borderId="16" xfId="0" applyFont="1" applyBorder="1" applyAlignment="1">
      <alignment horizontal="center" vertical="center"/>
    </xf>
    <xf numFmtId="179" fontId="28" fillId="0" borderId="17" xfId="0" applyNumberFormat="1" applyFont="1" applyBorder="1" applyAlignment="1">
      <alignment horizontal="center" vertical="center" wrapText="1"/>
    </xf>
    <xf numFmtId="179" fontId="28" fillId="0" borderId="18" xfId="0" applyNumberFormat="1" applyFont="1" applyBorder="1" applyAlignment="1">
      <alignment horizontal="center" vertical="center" wrapText="1"/>
    </xf>
    <xf numFmtId="0" fontId="28" fillId="0" borderId="19" xfId="0" applyFont="1" applyBorder="1"/>
    <xf numFmtId="0" fontId="8" fillId="0" borderId="20" xfId="0" applyFont="1" applyBorder="1" applyAlignment="1">
      <alignment horizontal="right"/>
    </xf>
    <xf numFmtId="179" fontId="8" fillId="0" borderId="20" xfId="0" applyNumberFormat="1" applyFont="1" applyBorder="1" applyAlignment="1">
      <alignment horizontal="right"/>
    </xf>
    <xf numFmtId="179" fontId="8" fillId="0" borderId="21" xfId="0" applyNumberFormat="1" applyFont="1" applyBorder="1" applyAlignment="1">
      <alignment horizontal="right"/>
    </xf>
    <xf numFmtId="0" fontId="8" fillId="4" borderId="19" xfId="0" applyFont="1" applyFill="1" applyBorder="1" applyAlignment="1">
      <alignment horizontal="left"/>
    </xf>
    <xf numFmtId="0" fontId="8" fillId="4" borderId="20" xfId="0" applyFont="1" applyFill="1" applyBorder="1" applyAlignment="1">
      <alignment horizontal="right"/>
    </xf>
    <xf numFmtId="179" fontId="8" fillId="4" borderId="20" xfId="0" applyNumberFormat="1" applyFont="1" applyFill="1" applyBorder="1" applyAlignment="1">
      <alignment horizontal="center"/>
    </xf>
    <xf numFmtId="0" fontId="8" fillId="4" borderId="20" xfId="0" applyFont="1" applyFill="1" applyBorder="1" applyAlignment="1">
      <alignment horizontal="center"/>
    </xf>
    <xf numFmtId="179" fontId="8" fillId="4" borderId="20" xfId="0" applyNumberFormat="1" applyFont="1" applyFill="1" applyBorder="1" applyAlignment="1">
      <alignment horizontal="right"/>
    </xf>
    <xf numFmtId="182" fontId="8" fillId="0" borderId="20" xfId="0" applyNumberFormat="1" applyFont="1" applyBorder="1" applyAlignment="1">
      <alignment horizontal="right"/>
    </xf>
    <xf numFmtId="0" fontId="8" fillId="5" borderId="19" xfId="0" applyFont="1" applyFill="1" applyBorder="1" applyAlignment="1">
      <alignment horizontal="left"/>
    </xf>
    <xf numFmtId="0" fontId="8" fillId="5" borderId="20" xfId="0" applyFont="1" applyFill="1" applyBorder="1" applyAlignment="1">
      <alignment horizontal="right"/>
    </xf>
    <xf numFmtId="0" fontId="8" fillId="5" borderId="20" xfId="0" applyFont="1" applyFill="1" applyBorder="1"/>
    <xf numFmtId="179" fontId="8" fillId="5" borderId="20" xfId="0" applyNumberFormat="1" applyFont="1" applyFill="1" applyBorder="1" applyAlignment="1">
      <alignment horizontal="right"/>
    </xf>
    <xf numFmtId="182" fontId="8" fillId="5" borderId="20" xfId="0" applyNumberFormat="1" applyFont="1" applyFill="1" applyBorder="1" applyAlignment="1">
      <alignment horizontal="right"/>
    </xf>
    <xf numFmtId="179" fontId="8" fillId="5" borderId="21" xfId="0" applyNumberFormat="1" applyFont="1" applyFill="1" applyBorder="1" applyAlignment="1">
      <alignment horizontal="right"/>
    </xf>
    <xf numFmtId="0" fontId="8" fillId="5" borderId="40" xfId="0" applyFont="1" applyFill="1" applyBorder="1" applyAlignment="1">
      <alignment horizontal="left"/>
    </xf>
    <xf numFmtId="0" fontId="8" fillId="5" borderId="41" xfId="0" applyFont="1" applyFill="1" applyBorder="1" applyAlignment="1">
      <alignment horizontal="right"/>
    </xf>
    <xf numFmtId="179" fontId="8" fillId="5" borderId="41" xfId="0" applyNumberFormat="1" applyFont="1" applyFill="1" applyBorder="1" applyAlignment="1">
      <alignment horizontal="right"/>
    </xf>
    <xf numFmtId="179" fontId="8" fillId="5" borderId="42" xfId="0" applyNumberFormat="1" applyFont="1" applyFill="1" applyBorder="1" applyAlignment="1">
      <alignment horizontal="right"/>
    </xf>
    <xf numFmtId="179" fontId="8" fillId="6" borderId="25" xfId="0" applyNumberFormat="1" applyFont="1" applyFill="1" applyBorder="1"/>
    <xf numFmtId="179" fontId="8" fillId="6" borderId="25" xfId="0" applyNumberFormat="1" applyFont="1" applyFill="1" applyBorder="1" applyAlignment="1">
      <alignment horizontal="right"/>
    </xf>
    <xf numFmtId="182" fontId="8" fillId="6" borderId="25" xfId="0" applyNumberFormat="1" applyFont="1" applyFill="1" applyBorder="1"/>
    <xf numFmtId="179" fontId="8" fillId="6" borderId="26" xfId="0" applyNumberFormat="1" applyFont="1" applyFill="1" applyBorder="1"/>
    <xf numFmtId="0" fontId="29" fillId="0" borderId="17" xfId="0" applyFont="1" applyBorder="1" applyAlignment="1">
      <alignment horizontal="center" vertical="center" wrapText="1"/>
    </xf>
    <xf numFmtId="179" fontId="29" fillId="0" borderId="17" xfId="0" applyNumberFormat="1" applyFont="1" applyBorder="1" applyAlignment="1">
      <alignment horizontal="center" vertical="center" wrapText="1"/>
    </xf>
    <xf numFmtId="179" fontId="29" fillId="0" borderId="18" xfId="0" applyNumberFormat="1" applyFont="1" applyBorder="1" applyAlignment="1">
      <alignment horizontal="center" vertical="center" wrapText="1"/>
    </xf>
    <xf numFmtId="0" fontId="30" fillId="0" borderId="0" xfId="0" applyFont="1" applyAlignment="1">
      <alignment horizontal="right"/>
    </xf>
    <xf numFmtId="0" fontId="69" fillId="0" borderId="0" xfId="0" applyFont="1" applyAlignment="1">
      <alignment horizontal="right"/>
    </xf>
    <xf numFmtId="0" fontId="69" fillId="0" borderId="0" xfId="0" applyFont="1"/>
    <xf numFmtId="0" fontId="8" fillId="0" borderId="20" xfId="0" applyFont="1" applyBorder="1" applyAlignment="1">
      <alignment horizontal="center"/>
    </xf>
    <xf numFmtId="0" fontId="8" fillId="0" borderId="46" xfId="0" applyFont="1" applyBorder="1" applyAlignment="1">
      <alignment horizontal="right"/>
    </xf>
    <xf numFmtId="181" fontId="8" fillId="0" borderId="21" xfId="0" applyNumberFormat="1" applyFont="1" applyBorder="1" applyAlignment="1">
      <alignment horizontal="center" wrapText="1"/>
    </xf>
    <xf numFmtId="0" fontId="8" fillId="4" borderId="19" xfId="0" applyFont="1" applyFill="1" applyBorder="1"/>
    <xf numFmtId="178" fontId="8" fillId="4" borderId="20" xfId="0" applyNumberFormat="1" applyFont="1" applyFill="1" applyBorder="1" applyAlignment="1">
      <alignment horizontal="center"/>
    </xf>
    <xf numFmtId="178" fontId="8" fillId="4" borderId="20" xfId="0" applyNumberFormat="1" applyFont="1" applyFill="1" applyBorder="1"/>
    <xf numFmtId="178" fontId="8" fillId="0" borderId="20" xfId="0" applyNumberFormat="1" applyFont="1" applyBorder="1" applyAlignment="1">
      <alignment horizontal="right"/>
    </xf>
    <xf numFmtId="178" fontId="8" fillId="4" borderId="46" xfId="0" applyNumberFormat="1" applyFont="1" applyFill="1" applyBorder="1" applyAlignment="1">
      <alignment horizontal="right"/>
    </xf>
    <xf numFmtId="182" fontId="8" fillId="0" borderId="21" xfId="0" applyNumberFormat="1" applyFont="1" applyBorder="1"/>
    <xf numFmtId="0" fontId="28" fillId="4" borderId="19" xfId="0" applyFont="1" applyFill="1" applyBorder="1" applyAlignment="1">
      <alignment horizontal="left"/>
    </xf>
    <xf numFmtId="0" fontId="8" fillId="4" borderId="20" xfId="0" applyFont="1" applyFill="1" applyBorder="1"/>
    <xf numFmtId="0" fontId="8" fillId="0" borderId="20" xfId="0" applyFont="1" applyBorder="1"/>
    <xf numFmtId="178" fontId="8" fillId="0" borderId="20" xfId="0" applyNumberFormat="1" applyFont="1" applyBorder="1"/>
    <xf numFmtId="178" fontId="8" fillId="0" borderId="46" xfId="0" applyNumberFormat="1" applyFont="1" applyBorder="1"/>
    <xf numFmtId="178" fontId="8" fillId="0" borderId="20" xfId="0" applyNumberFormat="1" applyFont="1" applyBorder="1" applyAlignment="1">
      <alignment horizontal="center"/>
    </xf>
    <xf numFmtId="182" fontId="8" fillId="0" borderId="21" xfId="0" applyNumberFormat="1" applyFont="1" applyBorder="1" applyAlignment="1">
      <alignment horizontal="center" wrapText="1"/>
    </xf>
    <xf numFmtId="178" fontId="8" fillId="6" borderId="41" xfId="0" applyNumberFormat="1" applyFont="1" applyFill="1" applyBorder="1"/>
    <xf numFmtId="178" fontId="8" fillId="6" borderId="47" xfId="0" applyNumberFormat="1" applyFont="1" applyFill="1" applyBorder="1"/>
    <xf numFmtId="182" fontId="8" fillId="6" borderId="42" xfId="0" applyNumberFormat="1" applyFont="1" applyFill="1" applyBorder="1"/>
    <xf numFmtId="0" fontId="70" fillId="0" borderId="0" xfId="0" applyFont="1"/>
    <xf numFmtId="0" fontId="28" fillId="0" borderId="16" xfId="0" applyFont="1" applyBorder="1" applyAlignment="1">
      <alignment vertical="center"/>
    </xf>
    <xf numFmtId="0" fontId="28" fillId="0" borderId="45" xfId="0" applyFont="1" applyBorder="1" applyAlignment="1">
      <alignment horizontal="center" vertical="center" wrapText="1"/>
    </xf>
    <xf numFmtId="181" fontId="28" fillId="0" borderId="18" xfId="0" applyNumberFormat="1" applyFont="1" applyBorder="1" applyAlignment="1">
      <alignment horizontal="center" vertical="center" wrapText="1"/>
    </xf>
    <xf numFmtId="0" fontId="28" fillId="0" borderId="0" xfId="0" applyFont="1" applyAlignment="1">
      <alignment horizontal="center" vertical="center"/>
    </xf>
    <xf numFmtId="0" fontId="71" fillId="0" borderId="0" xfId="0" applyFont="1"/>
    <xf numFmtId="0" fontId="30" fillId="0" borderId="0" xfId="0" applyFont="1" applyAlignment="1">
      <alignment horizontal="right" vertical="top"/>
    </xf>
    <xf numFmtId="0" fontId="30" fillId="0" borderId="0" xfId="0" applyFont="1" applyAlignment="1">
      <alignment horizontal="left" vertical="top"/>
    </xf>
    <xf numFmtId="0" fontId="28" fillId="0" borderId="0" xfId="0" applyFont="1" applyAlignment="1">
      <alignment horizontal="left" vertical="top"/>
    </xf>
    <xf numFmtId="178" fontId="30" fillId="0" borderId="0" xfId="0" applyNumberFormat="1" applyFont="1"/>
    <xf numFmtId="184" fontId="30" fillId="0" borderId="0" xfId="0" applyNumberFormat="1" applyFont="1" applyAlignment="1">
      <alignment horizontal="center"/>
    </xf>
    <xf numFmtId="0" fontId="30" fillId="0" borderId="0" xfId="0" applyFont="1" applyAlignment="1">
      <alignment horizontal="left"/>
    </xf>
    <xf numFmtId="179" fontId="8" fillId="0" borderId="20" xfId="0" applyNumberFormat="1" applyFont="1" applyBorder="1"/>
    <xf numFmtId="179" fontId="8" fillId="0" borderId="21" xfId="0" applyNumberFormat="1" applyFont="1" applyBorder="1"/>
    <xf numFmtId="179" fontId="8" fillId="5" borderId="20" xfId="0" applyNumberFormat="1" applyFont="1" applyFill="1" applyBorder="1"/>
    <xf numFmtId="179" fontId="8" fillId="5" borderId="21" xfId="0" applyNumberFormat="1" applyFont="1" applyFill="1" applyBorder="1"/>
    <xf numFmtId="0" fontId="8" fillId="5" borderId="22" xfId="0" applyFont="1" applyFill="1" applyBorder="1"/>
    <xf numFmtId="0" fontId="48" fillId="0" borderId="0" xfId="0" applyFont="1" applyAlignment="1">
      <alignment horizontal="centerContinuous"/>
    </xf>
    <xf numFmtId="0" fontId="4" fillId="0" borderId="0" xfId="0" applyFont="1" applyAlignment="1">
      <alignment horizontal="centerContinuous"/>
    </xf>
    <xf numFmtId="0" fontId="48" fillId="0" borderId="0" xfId="0" applyFont="1" applyAlignment="1">
      <alignment horizontal="centerContinuous" vertical="center"/>
    </xf>
    <xf numFmtId="0" fontId="12" fillId="0" borderId="48" xfId="0" applyFont="1" applyBorder="1" applyAlignment="1">
      <alignment horizontal="left" vertical="center"/>
    </xf>
    <xf numFmtId="0" fontId="8" fillId="0" borderId="49" xfId="0" applyFont="1" applyBorder="1"/>
    <xf numFmtId="0" fontId="12" fillId="0" borderId="49" xfId="0" applyFont="1" applyBorder="1"/>
    <xf numFmtId="0" fontId="28" fillId="0" borderId="49" xfId="0" applyFont="1" applyBorder="1"/>
    <xf numFmtId="0" fontId="12" fillId="0" borderId="51" xfId="0" applyFont="1" applyBorder="1" applyAlignment="1">
      <alignment horizontal="left" vertical="center"/>
    </xf>
    <xf numFmtId="0" fontId="28" fillId="0" borderId="53" xfId="0" applyFont="1" applyBorder="1" applyAlignment="1">
      <alignment horizontal="left" vertical="center"/>
    </xf>
    <xf numFmtId="0" fontId="8" fillId="0" borderId="12" xfId="0" applyFont="1" applyBorder="1" applyAlignment="1">
      <alignment horizontal="left"/>
    </xf>
    <xf numFmtId="0" fontId="8" fillId="0" borderId="12" xfId="0" applyFont="1" applyBorder="1" applyAlignment="1">
      <alignment horizontal="left" vertical="center"/>
    </xf>
    <xf numFmtId="0" fontId="54" fillId="0" borderId="12" xfId="0" applyFont="1" applyBorder="1" applyAlignment="1">
      <alignment horizontal="right"/>
    </xf>
    <xf numFmtId="0" fontId="30" fillId="0" borderId="49" xfId="0" applyFont="1" applyBorder="1"/>
    <xf numFmtId="0" fontId="55" fillId="0" borderId="0" xfId="0" applyFont="1"/>
    <xf numFmtId="0" fontId="12" fillId="0" borderId="0" xfId="0" applyFont="1" applyAlignment="1">
      <alignment horizontal="left" vertical="center"/>
    </xf>
    <xf numFmtId="3" fontId="28" fillId="0" borderId="0" xfId="0" applyNumberFormat="1" applyFont="1" applyAlignment="1">
      <alignment horizontal="left" vertical="center"/>
    </xf>
    <xf numFmtId="0" fontId="8" fillId="4" borderId="74" xfId="0" applyFont="1" applyFill="1" applyBorder="1"/>
    <xf numFmtId="178" fontId="4" fillId="4" borderId="74" xfId="0" applyNumberFormat="1" applyFont="1" applyFill="1" applyBorder="1"/>
    <xf numFmtId="0" fontId="8" fillId="5" borderId="74" xfId="0" applyFont="1" applyFill="1" applyBorder="1"/>
    <xf numFmtId="0" fontId="61" fillId="0" borderId="75" xfId="0" applyFont="1" applyBorder="1" applyAlignment="1">
      <alignment horizontal="center"/>
    </xf>
    <xf numFmtId="0" fontId="8" fillId="5" borderId="76" xfId="0" applyFont="1" applyFill="1" applyBorder="1"/>
    <xf numFmtId="178" fontId="4" fillId="6" borderId="78" xfId="0" applyNumberFormat="1" applyFont="1" applyFill="1" applyBorder="1"/>
    <xf numFmtId="0" fontId="8" fillId="6" borderId="79" xfId="0" applyFont="1" applyFill="1" applyBorder="1"/>
    <xf numFmtId="178" fontId="4" fillId="5" borderId="81" xfId="0" applyNumberFormat="1" applyFont="1" applyFill="1" applyBorder="1"/>
    <xf numFmtId="0" fontId="8" fillId="5" borderId="82" xfId="0" applyFont="1" applyFill="1" applyBorder="1"/>
    <xf numFmtId="0" fontId="49" fillId="0" borderId="83" xfId="0" applyFont="1" applyBorder="1" applyAlignment="1">
      <alignment horizontal="center" vertical="center" wrapText="1"/>
    </xf>
    <xf numFmtId="0" fontId="49" fillId="0" borderId="73" xfId="0" applyFont="1" applyBorder="1" applyAlignment="1">
      <alignment horizontal="center" vertical="center" wrapText="1"/>
    </xf>
    <xf numFmtId="0" fontId="49" fillId="0" borderId="84" xfId="0" applyFont="1" applyBorder="1" applyAlignment="1">
      <alignment horizontal="center" vertical="center" wrapText="1"/>
    </xf>
    <xf numFmtId="0" fontId="61" fillId="0" borderId="77" xfId="0" applyFont="1" applyBorder="1" applyAlignment="1">
      <alignment horizontal="center"/>
    </xf>
    <xf numFmtId="0" fontId="8" fillId="4" borderId="78" xfId="0" applyFont="1" applyFill="1" applyBorder="1"/>
    <xf numFmtId="178" fontId="4" fillId="4" borderId="78" xfId="0" applyNumberFormat="1" applyFont="1" applyFill="1" applyBorder="1"/>
    <xf numFmtId="0" fontId="28" fillId="0" borderId="51" xfId="0" applyFont="1" applyBorder="1" applyAlignment="1">
      <alignment horizontal="left" vertical="center"/>
    </xf>
    <xf numFmtId="0" fontId="8" fillId="0" borderId="0" xfId="0" applyFont="1" applyAlignment="1">
      <alignment horizontal="left" vertical="center"/>
    </xf>
    <xf numFmtId="0" fontId="72" fillId="0" borderId="0" xfId="0" applyFont="1"/>
    <xf numFmtId="0" fontId="73" fillId="0" borderId="0" xfId="0" applyFont="1" applyAlignment="1">
      <alignment horizontal="left"/>
    </xf>
    <xf numFmtId="178" fontId="4" fillId="5" borderId="86" xfId="0" applyNumberFormat="1" applyFont="1" applyFill="1" applyBorder="1"/>
    <xf numFmtId="178" fontId="4" fillId="5" borderId="87" xfId="0" applyNumberFormat="1" applyFont="1" applyFill="1" applyBorder="1"/>
    <xf numFmtId="0" fontId="49" fillId="0" borderId="88" xfId="0" applyFont="1" applyBorder="1" applyAlignment="1">
      <alignment horizontal="center" vertical="center" wrapText="1"/>
    </xf>
    <xf numFmtId="0" fontId="49" fillId="0" borderId="89" xfId="0" applyFont="1" applyBorder="1" applyAlignment="1">
      <alignment horizontal="center" vertical="center" wrapText="1"/>
    </xf>
    <xf numFmtId="0" fontId="49" fillId="0" borderId="90" xfId="0" applyFont="1" applyBorder="1" applyAlignment="1">
      <alignment horizontal="center" vertical="center" wrapText="1"/>
    </xf>
    <xf numFmtId="0" fontId="8" fillId="5" borderId="87" xfId="0" applyFont="1" applyFill="1" applyBorder="1"/>
    <xf numFmtId="0" fontId="30" fillId="0" borderId="0" xfId="0" applyFont="1" applyAlignment="1">
      <alignment vertical="top" wrapText="1"/>
    </xf>
    <xf numFmtId="0" fontId="8" fillId="0" borderId="17" xfId="0" applyFont="1" applyBorder="1"/>
    <xf numFmtId="179" fontId="8" fillId="0" borderId="17" xfId="0" applyNumberFormat="1" applyFont="1" applyBorder="1" applyAlignment="1">
      <alignment horizontal="center"/>
    </xf>
    <xf numFmtId="179" fontId="8" fillId="0" borderId="17" xfId="0" applyNumberFormat="1" applyFont="1" applyBorder="1"/>
    <xf numFmtId="0" fontId="8" fillId="0" borderId="18" xfId="0" applyFont="1" applyBorder="1" applyAlignment="1">
      <alignment horizontal="center"/>
    </xf>
    <xf numFmtId="0" fontId="8" fillId="4" borderId="20" xfId="0" applyFont="1" applyFill="1" applyBorder="1" applyAlignment="1">
      <alignment horizontal="left"/>
    </xf>
    <xf numFmtId="179" fontId="8" fillId="4" borderId="21" xfId="0" applyNumberFormat="1" applyFont="1" applyFill="1" applyBorder="1" applyAlignment="1">
      <alignment horizontal="center"/>
    </xf>
    <xf numFmtId="179" fontId="8" fillId="4" borderId="20" xfId="0" applyNumberFormat="1" applyFont="1" applyFill="1" applyBorder="1" applyAlignment="1">
      <alignment horizontal="center" wrapText="1"/>
    </xf>
    <xf numFmtId="0" fontId="8" fillId="5" borderId="19" xfId="0" applyFont="1" applyFill="1" applyBorder="1" applyAlignment="1">
      <alignment horizontal="center"/>
    </xf>
    <xf numFmtId="0" fontId="8" fillId="5" borderId="20" xfId="0" applyFont="1" applyFill="1" applyBorder="1" applyAlignment="1">
      <alignment horizontal="center"/>
    </xf>
    <xf numFmtId="0" fontId="8" fillId="5" borderId="20" xfId="0" applyFont="1" applyFill="1" applyBorder="1" applyAlignment="1">
      <alignment horizontal="left"/>
    </xf>
    <xf numFmtId="179" fontId="8" fillId="5" borderId="20" xfId="0" applyNumberFormat="1" applyFont="1" applyFill="1" applyBorder="1" applyAlignment="1">
      <alignment horizontal="center"/>
    </xf>
    <xf numFmtId="0" fontId="8" fillId="5" borderId="21" xfId="0" applyFont="1" applyFill="1" applyBorder="1" applyAlignment="1">
      <alignment horizontal="center"/>
    </xf>
    <xf numFmtId="0" fontId="28" fillId="0" borderId="19" xfId="0" applyFont="1" applyBorder="1" applyAlignment="1">
      <alignment horizontal="center"/>
    </xf>
    <xf numFmtId="0" fontId="8" fillId="0" borderId="20" xfId="0" applyFont="1" applyBorder="1" applyAlignment="1">
      <alignment horizontal="left"/>
    </xf>
    <xf numFmtId="179" fontId="8" fillId="0" borderId="20" xfId="0" applyNumberFormat="1" applyFont="1" applyBorder="1" applyAlignment="1">
      <alignment horizontal="center"/>
    </xf>
    <xf numFmtId="0" fontId="8" fillId="0" borderId="21" xfId="0" applyFont="1" applyBorder="1" applyAlignment="1">
      <alignment horizontal="center"/>
    </xf>
    <xf numFmtId="0" fontId="8" fillId="7" borderId="21" xfId="0" applyFont="1" applyFill="1" applyBorder="1" applyAlignment="1">
      <alignment horizontal="center"/>
    </xf>
    <xf numFmtId="179" fontId="8" fillId="5" borderId="41" xfId="0" applyNumberFormat="1" applyFont="1" applyFill="1" applyBorder="1"/>
    <xf numFmtId="0" fontId="27" fillId="5" borderId="42" xfId="0" applyFont="1" applyFill="1" applyBorder="1" applyAlignment="1">
      <alignment horizontal="center"/>
    </xf>
    <xf numFmtId="0" fontId="30" fillId="0" borderId="0" xfId="0" applyFont="1" applyAlignment="1">
      <alignment vertical="top"/>
    </xf>
    <xf numFmtId="179" fontId="77" fillId="0" borderId="0" xfId="0" applyNumberFormat="1" applyFont="1"/>
    <xf numFmtId="0" fontId="68" fillId="0" borderId="0" xfId="0" applyFont="1"/>
    <xf numFmtId="0" fontId="74" fillId="0" borderId="0" xfId="0" applyFont="1" applyAlignment="1">
      <alignment horizontal="left" vertical="center"/>
    </xf>
    <xf numFmtId="0" fontId="74" fillId="0" borderId="0" xfId="0" applyFont="1" applyAlignment="1">
      <alignment vertical="center" wrapText="1"/>
    </xf>
    <xf numFmtId="0" fontId="74" fillId="0" borderId="0" xfId="0" applyFont="1" applyAlignment="1">
      <alignment horizontal="left" vertical="top"/>
    </xf>
    <xf numFmtId="0" fontId="78" fillId="0" borderId="0" xfId="0" applyFont="1"/>
    <xf numFmtId="0" fontId="74" fillId="0" borderId="0" xfId="0" applyFont="1" applyAlignment="1">
      <alignment vertical="center"/>
    </xf>
    <xf numFmtId="0" fontId="74" fillId="0" borderId="0" xfId="0" applyFont="1" applyAlignment="1">
      <alignment horizontal="left"/>
    </xf>
    <xf numFmtId="0" fontId="56" fillId="0" borderId="0" xfId="0" applyFont="1" applyAlignment="1">
      <alignment horizontal="right" vertical="top" wrapText="1"/>
    </xf>
    <xf numFmtId="0" fontId="39" fillId="0" borderId="0" xfId="0" applyFont="1"/>
    <xf numFmtId="0" fontId="80" fillId="0" borderId="0" xfId="0" applyFont="1"/>
    <xf numFmtId="0" fontId="39" fillId="0" borderId="0" xfId="0" applyFont="1" applyAlignment="1">
      <alignment horizontal="right"/>
    </xf>
    <xf numFmtId="0" fontId="80" fillId="0" borderId="0" xfId="0" applyFont="1" applyAlignment="1">
      <alignment horizontal="left"/>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8" fillId="4" borderId="34" xfId="0" applyFont="1" applyFill="1" applyBorder="1" applyAlignment="1">
      <alignment horizontal="left"/>
    </xf>
    <xf numFmtId="183" fontId="8" fillId="0" borderId="35" xfId="0" applyNumberFormat="1" applyFont="1" applyBorder="1"/>
    <xf numFmtId="0" fontId="28" fillId="0" borderId="36" xfId="0" applyFont="1" applyBorder="1" applyAlignment="1">
      <alignment horizontal="center"/>
    </xf>
    <xf numFmtId="183" fontId="8" fillId="0" borderId="37" xfId="0" applyNumberFormat="1" applyFont="1" applyBorder="1"/>
    <xf numFmtId="183" fontId="8" fillId="0" borderId="38" xfId="0" applyNumberFormat="1" applyFont="1" applyBorder="1"/>
    <xf numFmtId="178" fontId="8" fillId="4" borderId="3" xfId="0" applyNumberFormat="1" applyFont="1" applyFill="1" applyBorder="1"/>
    <xf numFmtId="178" fontId="27" fillId="0" borderId="0" xfId="0" applyNumberFormat="1" applyFont="1"/>
    <xf numFmtId="0" fontId="56" fillId="0" borderId="0" xfId="0" applyFont="1" applyAlignment="1">
      <alignment horizontal="right"/>
    </xf>
    <xf numFmtId="179" fontId="56" fillId="0" borderId="0" xfId="0" applyNumberFormat="1" applyFont="1"/>
    <xf numFmtId="179" fontId="80" fillId="0" borderId="0" xfId="0" applyNumberFormat="1" applyFont="1"/>
    <xf numFmtId="177" fontId="8" fillId="0" borderId="0" xfId="0" applyNumberFormat="1" applyFont="1"/>
    <xf numFmtId="177" fontId="8" fillId="0" borderId="0" xfId="0" applyNumberFormat="1" applyFont="1" applyAlignment="1">
      <alignment vertical="center"/>
    </xf>
    <xf numFmtId="0" fontId="55" fillId="0" borderId="0" xfId="0" applyFont="1" applyAlignment="1">
      <alignment vertical="center"/>
    </xf>
    <xf numFmtId="0" fontId="49" fillId="0" borderId="0" xfId="0" applyFont="1" applyAlignment="1">
      <alignment horizontal="right" vertical="center"/>
    </xf>
    <xf numFmtId="178" fontId="8" fillId="4" borderId="3" xfId="0" applyNumberFormat="1" applyFont="1" applyFill="1" applyBorder="1" applyAlignment="1">
      <alignment horizontal="right" vertical="center"/>
    </xf>
    <xf numFmtId="178" fontId="8" fillId="0" borderId="3" xfId="0" applyNumberFormat="1" applyFont="1" applyBorder="1" applyAlignment="1">
      <alignment horizontal="right" vertical="center"/>
    </xf>
    <xf numFmtId="178" fontId="27" fillId="0" borderId="3" xfId="0" applyNumberFormat="1" applyFont="1" applyBorder="1" applyAlignment="1">
      <alignment horizontal="right" vertical="center"/>
    </xf>
    <xf numFmtId="178" fontId="8" fillId="0" borderId="4" xfId="0" applyNumberFormat="1" applyFont="1" applyBorder="1" applyAlignment="1">
      <alignment horizontal="right" vertical="center"/>
    </xf>
    <xf numFmtId="10" fontId="8" fillId="0" borderId="8" xfId="0" applyNumberFormat="1" applyFont="1" applyBorder="1" applyAlignment="1">
      <alignment horizontal="right" vertical="center"/>
    </xf>
    <xf numFmtId="178" fontId="8" fillId="0" borderId="9" xfId="0" applyNumberFormat="1" applyFont="1" applyBorder="1" applyAlignment="1">
      <alignment horizontal="right" vertical="center"/>
    </xf>
    <xf numFmtId="179" fontId="8" fillId="4" borderId="3" xfId="0" applyNumberFormat="1" applyFont="1" applyFill="1" applyBorder="1" applyAlignment="1">
      <alignment horizontal="right" vertical="center"/>
    </xf>
    <xf numFmtId="178" fontId="81" fillId="0" borderId="0" xfId="0" applyNumberFormat="1" applyFont="1" applyAlignment="1">
      <alignment vertical="center"/>
    </xf>
    <xf numFmtId="178" fontId="8" fillId="0" borderId="0" xfId="0" applyNumberFormat="1" applyFont="1" applyAlignment="1">
      <alignment vertical="center"/>
    </xf>
    <xf numFmtId="178" fontId="30" fillId="0" borderId="0" xfId="0" applyNumberFormat="1" applyFont="1" applyAlignment="1">
      <alignment horizontal="right" vertical="center"/>
    </xf>
    <xf numFmtId="178" fontId="8" fillId="4" borderId="9" xfId="0" applyNumberFormat="1" applyFont="1" applyFill="1" applyBorder="1" applyAlignment="1">
      <alignment horizontal="right" vertical="center"/>
    </xf>
    <xf numFmtId="10" fontId="8" fillId="0" borderId="3" xfId="0" applyNumberFormat="1" applyFont="1" applyBorder="1" applyAlignment="1">
      <alignment horizontal="right" vertical="center"/>
    </xf>
    <xf numFmtId="178" fontId="8" fillId="0" borderId="11" xfId="0" applyNumberFormat="1" applyFont="1" applyBorder="1" applyAlignment="1">
      <alignment horizontal="right" vertical="center"/>
    </xf>
    <xf numFmtId="177" fontId="30" fillId="0" borderId="0" xfId="0" applyNumberFormat="1" applyFont="1"/>
    <xf numFmtId="176" fontId="49" fillId="0" borderId="0" xfId="0" applyNumberFormat="1" applyFont="1"/>
    <xf numFmtId="177" fontId="8" fillId="0" borderId="2" xfId="0" applyNumberFormat="1" applyFont="1" applyBorder="1"/>
    <xf numFmtId="0" fontId="24" fillId="0" borderId="0" xfId="0" applyFont="1" applyAlignment="1">
      <alignment vertical="center"/>
    </xf>
    <xf numFmtId="176" fontId="50" fillId="0" borderId="0" xfId="0" applyNumberFormat="1" applyFont="1" applyAlignment="1">
      <alignment vertical="center"/>
    </xf>
    <xf numFmtId="0" fontId="82" fillId="0" borderId="0" xfId="0" applyFont="1" applyAlignment="1">
      <alignment vertical="center"/>
    </xf>
    <xf numFmtId="0" fontId="38" fillId="0" borderId="0" xfId="0" applyFont="1" applyAlignment="1">
      <alignment vertical="center"/>
    </xf>
    <xf numFmtId="0" fontId="28" fillId="0" borderId="13" xfId="0" applyFont="1" applyBorder="1" applyAlignment="1">
      <alignment horizontal="center" vertical="center" wrapText="1"/>
    </xf>
    <xf numFmtId="179" fontId="28" fillId="0" borderId="14" xfId="0" applyNumberFormat="1" applyFont="1" applyBorder="1" applyAlignment="1">
      <alignment horizontal="center" vertical="center" wrapText="1"/>
    </xf>
    <xf numFmtId="179" fontId="12" fillId="0" borderId="14" xfId="0" applyNumberFormat="1" applyFont="1" applyBorder="1" applyAlignment="1">
      <alignment horizontal="center" vertical="center" wrapText="1"/>
    </xf>
    <xf numFmtId="181" fontId="59" fillId="0" borderId="14" xfId="0" applyNumberFormat="1" applyFont="1" applyBorder="1" applyAlignment="1">
      <alignment horizontal="center" vertical="center" wrapText="1"/>
    </xf>
    <xf numFmtId="179" fontId="28" fillId="0" borderId="15" xfId="0" applyNumberFormat="1" applyFont="1" applyBorder="1" applyAlignment="1">
      <alignment horizontal="center" vertical="center" wrapText="1"/>
    </xf>
    <xf numFmtId="179" fontId="28" fillId="0" borderId="17" xfId="0" applyNumberFormat="1" applyFont="1" applyBorder="1" applyAlignment="1">
      <alignment horizontal="center" vertical="center"/>
    </xf>
    <xf numFmtId="181" fontId="59" fillId="0" borderId="17" xfId="0" applyNumberFormat="1" applyFont="1" applyBorder="1" applyAlignment="1">
      <alignment horizontal="center" vertical="center"/>
    </xf>
    <xf numFmtId="49" fontId="8" fillId="0" borderId="19" xfId="0" applyNumberFormat="1" applyFont="1" applyBorder="1" applyAlignment="1">
      <alignment horizontal="center"/>
    </xf>
    <xf numFmtId="179" fontId="8" fillId="4" borderId="20" xfId="0" applyNumberFormat="1" applyFont="1" applyFill="1" applyBorder="1"/>
    <xf numFmtId="182" fontId="27" fillId="0" borderId="20" xfId="0" applyNumberFormat="1" applyFont="1" applyBorder="1"/>
    <xf numFmtId="182" fontId="27" fillId="5" borderId="20" xfId="0" applyNumberFormat="1" applyFont="1" applyFill="1" applyBorder="1"/>
    <xf numFmtId="179" fontId="30" fillId="0" borderId="20" xfId="0" applyNumberFormat="1" applyFont="1" applyBorder="1"/>
    <xf numFmtId="179" fontId="30" fillId="0" borderId="21" xfId="0" applyNumberFormat="1" applyFont="1" applyBorder="1"/>
    <xf numFmtId="179" fontId="30" fillId="4" borderId="20" xfId="0" applyNumberFormat="1" applyFont="1" applyFill="1" applyBorder="1"/>
    <xf numFmtId="182" fontId="59" fillId="0" borderId="20" xfId="0" applyNumberFormat="1" applyFont="1" applyBorder="1" applyAlignment="1">
      <alignment horizontal="center" vertical="center"/>
    </xf>
    <xf numFmtId="179" fontId="28" fillId="0" borderId="20" xfId="0" applyNumberFormat="1" applyFont="1" applyBorder="1" applyAlignment="1">
      <alignment horizontal="center" vertical="center" wrapText="1"/>
    </xf>
    <xf numFmtId="179" fontId="28" fillId="0" borderId="20" xfId="0" applyNumberFormat="1" applyFont="1" applyBorder="1" applyAlignment="1">
      <alignment horizontal="center" vertical="center"/>
    </xf>
    <xf numFmtId="179" fontId="28" fillId="0" borderId="21" xfId="0" applyNumberFormat="1" applyFont="1" applyBorder="1" applyAlignment="1">
      <alignment horizontal="center" vertical="center" wrapText="1"/>
    </xf>
    <xf numFmtId="179" fontId="8" fillId="4" borderId="22" xfId="0" applyNumberFormat="1" applyFont="1" applyFill="1" applyBorder="1"/>
    <xf numFmtId="179" fontId="8" fillId="0" borderId="22" xfId="0" applyNumberFormat="1" applyFont="1" applyBorder="1"/>
    <xf numFmtId="182" fontId="27" fillId="0" borderId="22" xfId="0" applyNumberFormat="1" applyFont="1" applyBorder="1"/>
    <xf numFmtId="179" fontId="8" fillId="0" borderId="23" xfId="0" applyNumberFormat="1" applyFont="1" applyBorder="1"/>
    <xf numFmtId="0" fontId="8" fillId="5" borderId="24" xfId="0" applyFont="1" applyFill="1" applyBorder="1" applyAlignment="1">
      <alignment horizontal="center"/>
    </xf>
    <xf numFmtId="179" fontId="8" fillId="5" borderId="25" xfId="0" applyNumberFormat="1" applyFont="1" applyFill="1" applyBorder="1"/>
    <xf numFmtId="182" fontId="27" fillId="5" borderId="25" xfId="0" applyNumberFormat="1" applyFont="1" applyFill="1" applyBorder="1"/>
    <xf numFmtId="179" fontId="8" fillId="5" borderId="26" xfId="0" applyNumberFormat="1" applyFont="1" applyFill="1" applyBorder="1"/>
    <xf numFmtId="0" fontId="28" fillId="6" borderId="1" xfId="0" applyFont="1" applyFill="1" applyBorder="1" applyAlignment="1">
      <alignment horizontal="center"/>
    </xf>
    <xf numFmtId="179" fontId="8" fillId="6" borderId="1" xfId="0" applyNumberFormat="1" applyFont="1" applyFill="1" applyBorder="1" applyAlignment="1">
      <alignment horizontal="right"/>
    </xf>
    <xf numFmtId="0" fontId="8" fillId="0" borderId="16" xfId="0" applyFont="1" applyBorder="1" applyAlignment="1">
      <alignment horizontal="center" vertical="center"/>
    </xf>
    <xf numFmtId="178" fontId="27" fillId="0" borderId="17" xfId="0" applyNumberFormat="1" applyFont="1" applyBorder="1" applyAlignment="1">
      <alignment vertical="center"/>
    </xf>
    <xf numFmtId="178" fontId="8" fillId="0" borderId="17" xfId="0" applyNumberFormat="1" applyFont="1" applyBorder="1" applyAlignment="1">
      <alignment vertical="center"/>
    </xf>
    <xf numFmtId="178" fontId="8" fillId="0" borderId="17" xfId="0" applyNumberFormat="1" applyFont="1" applyBorder="1" applyAlignment="1">
      <alignment horizontal="center" vertical="center"/>
    </xf>
    <xf numFmtId="178" fontId="8" fillId="0" borderId="17" xfId="0" applyNumberFormat="1" applyFont="1" applyBorder="1" applyAlignment="1">
      <alignment horizontal="center" vertical="center" wrapText="1"/>
    </xf>
    <xf numFmtId="0" fontId="30" fillId="0" borderId="18" xfId="0" applyFont="1" applyBorder="1" applyAlignment="1">
      <alignment horizontal="center" vertical="center" wrapText="1"/>
    </xf>
    <xf numFmtId="0" fontId="28" fillId="0" borderId="19" xfId="0" applyFont="1" applyBorder="1" applyAlignment="1">
      <alignment horizontal="center" vertical="center"/>
    </xf>
    <xf numFmtId="178" fontId="27" fillId="0" borderId="20" xfId="0" applyNumberFormat="1" applyFont="1" applyBorder="1" applyAlignment="1">
      <alignment horizontal="center"/>
    </xf>
    <xf numFmtId="178" fontId="8" fillId="0" borderId="20" xfId="0" applyNumberFormat="1" applyFont="1" applyBorder="1" applyAlignment="1">
      <alignment horizontal="right" wrapText="1"/>
    </xf>
    <xf numFmtId="178" fontId="27" fillId="4" borderId="20" xfId="0" applyNumberFormat="1" applyFont="1" applyFill="1" applyBorder="1" applyAlignment="1">
      <alignment horizontal="center"/>
    </xf>
    <xf numFmtId="178" fontId="8" fillId="4" borderId="20" xfId="0" applyNumberFormat="1" applyFont="1" applyFill="1" applyBorder="1" applyAlignment="1">
      <alignment horizontal="right"/>
    </xf>
    <xf numFmtId="0" fontId="8" fillId="0" borderId="21" xfId="0" applyFont="1" applyBorder="1"/>
    <xf numFmtId="0" fontId="8" fillId="5" borderId="27" xfId="0" applyFont="1" applyFill="1" applyBorder="1" applyAlignment="1">
      <alignment horizontal="center"/>
    </xf>
    <xf numFmtId="178" fontId="27" fillId="5" borderId="22" xfId="0" applyNumberFormat="1" applyFont="1" applyFill="1" applyBorder="1" applyAlignment="1">
      <alignment horizontal="center"/>
    </xf>
    <xf numFmtId="178" fontId="8" fillId="5" borderId="22" xfId="0" applyNumberFormat="1" applyFont="1" applyFill="1" applyBorder="1" applyAlignment="1">
      <alignment horizontal="right"/>
    </xf>
    <xf numFmtId="182" fontId="8" fillId="5" borderId="22" xfId="0" applyNumberFormat="1" applyFont="1" applyFill="1" applyBorder="1" applyAlignment="1">
      <alignment horizontal="right"/>
    </xf>
    <xf numFmtId="0" fontId="8" fillId="5" borderId="23" xfId="0" applyFont="1" applyFill="1" applyBorder="1"/>
    <xf numFmtId="178" fontId="27" fillId="0" borderId="20" xfId="0" applyNumberFormat="1" applyFont="1" applyBorder="1" applyAlignment="1">
      <alignment horizontal="center" vertical="center"/>
    </xf>
    <xf numFmtId="178" fontId="8" fillId="0" borderId="20" xfId="0" applyNumberFormat="1" applyFont="1" applyBorder="1" applyAlignment="1">
      <alignment horizontal="center" vertical="center"/>
    </xf>
    <xf numFmtId="178" fontId="30" fillId="0" borderId="20" xfId="0" applyNumberFormat="1" applyFont="1" applyBorder="1" applyAlignment="1">
      <alignment horizontal="center" vertical="center"/>
    </xf>
    <xf numFmtId="178" fontId="30" fillId="4" borderId="20" xfId="0" applyNumberFormat="1" applyFont="1" applyFill="1" applyBorder="1" applyAlignment="1">
      <alignment horizontal="center"/>
    </xf>
    <xf numFmtId="0" fontId="8" fillId="6" borderId="28" xfId="0" applyFont="1" applyFill="1" applyBorder="1" applyAlignment="1">
      <alignment horizontal="center"/>
    </xf>
    <xf numFmtId="178" fontId="27" fillId="6" borderId="29" xfId="0" applyNumberFormat="1" applyFont="1" applyFill="1" applyBorder="1" applyAlignment="1">
      <alignment horizontal="right"/>
    </xf>
    <xf numFmtId="182" fontId="27" fillId="6" borderId="29" xfId="0" applyNumberFormat="1" applyFont="1" applyFill="1" applyBorder="1" applyAlignment="1">
      <alignment horizontal="right"/>
    </xf>
    <xf numFmtId="0" fontId="8" fillId="6" borderId="30" xfId="0" applyFont="1" applyFill="1" applyBorder="1"/>
    <xf numFmtId="0" fontId="8" fillId="4" borderId="46" xfId="0" applyFont="1" applyFill="1" applyBorder="1"/>
    <xf numFmtId="0" fontId="8" fillId="4" borderId="72" xfId="0" applyFont="1" applyFill="1" applyBorder="1"/>
    <xf numFmtId="0" fontId="8" fillId="5" borderId="46" xfId="0" applyFont="1" applyFill="1" applyBorder="1"/>
    <xf numFmtId="0" fontId="8" fillId="5" borderId="72" xfId="0" applyFont="1" applyFill="1" applyBorder="1"/>
    <xf numFmtId="0" fontId="8" fillId="0" borderId="46" xfId="0" applyFont="1" applyBorder="1"/>
    <xf numFmtId="0" fontId="8" fillId="0" borderId="74" xfId="0" applyFont="1" applyBorder="1"/>
    <xf numFmtId="0" fontId="8" fillId="0" borderId="72" xfId="0" applyFont="1" applyBorder="1"/>
    <xf numFmtId="0" fontId="8" fillId="5" borderId="61" xfId="0" applyFont="1" applyFill="1" applyBorder="1"/>
    <xf numFmtId="178" fontId="8" fillId="0" borderId="74" xfId="0" applyNumberFormat="1" applyFont="1" applyBorder="1"/>
    <xf numFmtId="179" fontId="8" fillId="0" borderId="74" xfId="0" applyNumberFormat="1" applyFont="1" applyBorder="1" applyAlignment="1">
      <alignment horizontal="right"/>
    </xf>
    <xf numFmtId="179" fontId="8" fillId="0" borderId="74" xfId="0" applyNumberFormat="1" applyFont="1" applyBorder="1"/>
    <xf numFmtId="178" fontId="8" fillId="4" borderId="74" xfId="0" applyNumberFormat="1" applyFont="1" applyFill="1" applyBorder="1"/>
    <xf numFmtId="179" fontId="8" fillId="4" borderId="74" xfId="0" applyNumberFormat="1" applyFont="1" applyFill="1" applyBorder="1" applyAlignment="1">
      <alignment horizontal="right"/>
    </xf>
    <xf numFmtId="178" fontId="8" fillId="5" borderId="74" xfId="0" applyNumberFormat="1" applyFont="1" applyFill="1" applyBorder="1"/>
    <xf numFmtId="179" fontId="8" fillId="5" borderId="74" xfId="0" applyNumberFormat="1" applyFont="1" applyFill="1" applyBorder="1" applyAlignment="1">
      <alignment horizontal="right"/>
    </xf>
    <xf numFmtId="179" fontId="8" fillId="5" borderId="74" xfId="0" applyNumberFormat="1" applyFont="1" applyFill="1" applyBorder="1"/>
    <xf numFmtId="0" fontId="28" fillId="0" borderId="75" xfId="0" applyFont="1" applyBorder="1"/>
    <xf numFmtId="0" fontId="8" fillId="0" borderId="76" xfId="0" applyFont="1" applyBorder="1"/>
    <xf numFmtId="0" fontId="8" fillId="4" borderId="75" xfId="0" applyFont="1" applyFill="1" applyBorder="1" applyAlignment="1">
      <alignment horizontal="left"/>
    </xf>
    <xf numFmtId="0" fontId="8" fillId="4" borderId="76" xfId="0" applyFont="1" applyFill="1" applyBorder="1"/>
    <xf numFmtId="0" fontId="54" fillId="5" borderId="75" xfId="0" applyFont="1" applyFill="1" applyBorder="1" applyAlignment="1">
      <alignment horizontal="right"/>
    </xf>
    <xf numFmtId="0" fontId="28" fillId="0" borderId="80" xfId="0" applyFont="1" applyBorder="1"/>
    <xf numFmtId="0" fontId="8" fillId="0" borderId="81" xfId="0" applyFont="1" applyBorder="1"/>
    <xf numFmtId="178" fontId="8" fillId="0" borderId="81" xfId="0" applyNumberFormat="1" applyFont="1" applyBorder="1"/>
    <xf numFmtId="184" fontId="8" fillId="0" borderId="81" xfId="0" applyNumberFormat="1" applyFont="1" applyBorder="1" applyAlignment="1">
      <alignment horizontal="center"/>
    </xf>
    <xf numFmtId="179" fontId="8" fillId="0" borderId="81" xfId="0" applyNumberFormat="1" applyFont="1" applyBorder="1" applyAlignment="1">
      <alignment horizontal="right"/>
    </xf>
    <xf numFmtId="179" fontId="8" fillId="0" borderId="81" xfId="0" applyNumberFormat="1" applyFont="1" applyBorder="1"/>
    <xf numFmtId="0" fontId="8" fillId="0" borderId="82" xfId="0" applyFont="1" applyBorder="1"/>
    <xf numFmtId="0" fontId="28" fillId="0" borderId="91" xfId="0" applyFont="1" applyBorder="1" applyAlignment="1">
      <alignment horizontal="center" vertical="center"/>
    </xf>
    <xf numFmtId="0" fontId="28" fillId="0" borderId="92" xfId="0" applyFont="1" applyBorder="1" applyAlignment="1">
      <alignment horizontal="center" vertical="center"/>
    </xf>
    <xf numFmtId="0" fontId="28" fillId="0" borderId="92" xfId="0" applyFont="1" applyBorder="1" applyAlignment="1">
      <alignment horizontal="center" vertical="center" wrapText="1"/>
    </xf>
    <xf numFmtId="178" fontId="12" fillId="0" borderId="92" xfId="0" applyNumberFormat="1" applyFont="1" applyBorder="1" applyAlignment="1">
      <alignment horizontal="center" vertical="center" wrapText="1"/>
    </xf>
    <xf numFmtId="184" fontId="28" fillId="0" borderId="92" xfId="0" applyNumberFormat="1" applyFont="1" applyBorder="1" applyAlignment="1">
      <alignment horizontal="center" vertical="center"/>
    </xf>
    <xf numFmtId="179" fontId="12" fillId="0" borderId="92" xfId="0" applyNumberFormat="1" applyFont="1" applyBorder="1" applyAlignment="1">
      <alignment horizontal="center" vertical="center" wrapText="1"/>
    </xf>
    <xf numFmtId="0" fontId="28" fillId="0" borderId="93" xfId="0" applyFont="1" applyBorder="1" applyAlignment="1">
      <alignment horizontal="center" vertical="center"/>
    </xf>
    <xf numFmtId="0" fontId="54" fillId="5" borderId="94" xfId="0" applyFont="1" applyFill="1" applyBorder="1" applyAlignment="1">
      <alignment horizontal="right"/>
    </xf>
    <xf numFmtId="0" fontId="8" fillId="5" borderId="95" xfId="0" applyFont="1" applyFill="1" applyBorder="1"/>
    <xf numFmtId="178" fontId="8" fillId="5" borderId="95" xfId="0" applyNumberFormat="1" applyFont="1" applyFill="1" applyBorder="1"/>
    <xf numFmtId="179" fontId="8" fillId="5" borderId="95" xfId="0" applyNumberFormat="1" applyFont="1" applyFill="1" applyBorder="1" applyAlignment="1">
      <alignment horizontal="right"/>
    </xf>
    <xf numFmtId="179" fontId="8" fillId="5" borderId="95" xfId="0" applyNumberFormat="1" applyFont="1" applyFill="1" applyBorder="1"/>
    <xf numFmtId="0" fontId="8" fillId="5" borderId="96" xfId="0" applyFont="1" applyFill="1" applyBorder="1"/>
    <xf numFmtId="179" fontId="8" fillId="6" borderId="92" xfId="0" applyNumberFormat="1" applyFont="1" applyFill="1" applyBorder="1"/>
    <xf numFmtId="0" fontId="8" fillId="5" borderId="93" xfId="0" applyFont="1" applyFill="1" applyBorder="1"/>
    <xf numFmtId="186" fontId="8" fillId="5" borderId="74" xfId="0" applyNumberFormat="1" applyFont="1" applyFill="1" applyBorder="1" applyAlignment="1">
      <alignment horizontal="center" vertical="center"/>
    </xf>
    <xf numFmtId="186" fontId="8" fillId="5" borderId="95" xfId="0" applyNumberFormat="1" applyFont="1" applyFill="1" applyBorder="1" applyAlignment="1">
      <alignment horizontal="center" vertical="center"/>
    </xf>
    <xf numFmtId="184" fontId="8" fillId="4" borderId="74" xfId="0" applyNumberFormat="1" applyFont="1" applyFill="1" applyBorder="1" applyAlignment="1">
      <alignment horizontal="center" vertical="center"/>
    </xf>
    <xf numFmtId="184" fontId="66" fillId="4" borderId="74" xfId="0" applyNumberFormat="1" applyFont="1" applyFill="1" applyBorder="1" applyAlignment="1">
      <alignment horizontal="center" vertical="center"/>
    </xf>
    <xf numFmtId="184" fontId="8" fillId="4" borderId="78" xfId="0" applyNumberFormat="1" applyFont="1" applyFill="1" applyBorder="1" applyAlignment="1">
      <alignment horizontal="center" vertical="center"/>
    </xf>
    <xf numFmtId="184" fontId="8" fillId="5" borderId="19" xfId="0" applyNumberFormat="1" applyFont="1" applyFill="1" applyBorder="1" applyAlignment="1">
      <alignment horizontal="center"/>
    </xf>
    <xf numFmtId="184" fontId="28" fillId="0" borderId="19" xfId="0" applyNumberFormat="1" applyFont="1" applyBorder="1" applyAlignment="1">
      <alignment horizontal="center"/>
    </xf>
    <xf numFmtId="184" fontId="8" fillId="4" borderId="20" xfId="0" applyNumberFormat="1" applyFont="1" applyFill="1" applyBorder="1" applyAlignment="1">
      <alignment horizontal="center" vertical="center"/>
    </xf>
    <xf numFmtId="184" fontId="8" fillId="5" borderId="20" xfId="0" applyNumberFormat="1" applyFont="1" applyFill="1" applyBorder="1"/>
    <xf numFmtId="184" fontId="8" fillId="0" borderId="20" xfId="0" applyNumberFormat="1" applyFont="1" applyBorder="1"/>
    <xf numFmtId="184" fontId="8" fillId="5" borderId="74" xfId="0" applyNumberFormat="1" applyFont="1" applyFill="1" applyBorder="1" applyAlignment="1">
      <alignment horizontal="center" vertical="center"/>
    </xf>
    <xf numFmtId="184" fontId="8" fillId="0" borderId="74" xfId="0" applyNumberFormat="1" applyFont="1" applyBorder="1" applyAlignment="1">
      <alignment horizontal="center" vertical="center"/>
    </xf>
    <xf numFmtId="184" fontId="63" fillId="4" borderId="76" xfId="0" applyNumberFormat="1" applyFont="1" applyFill="1" applyBorder="1" applyAlignment="1">
      <alignment horizontal="center" vertical="center"/>
    </xf>
    <xf numFmtId="184" fontId="63" fillId="4" borderId="79" xfId="0" applyNumberFormat="1" applyFont="1" applyFill="1" applyBorder="1" applyAlignment="1">
      <alignment horizontal="center" vertical="center"/>
    </xf>
    <xf numFmtId="184" fontId="63" fillId="4" borderId="76" xfId="0" applyNumberFormat="1" applyFont="1" applyFill="1" applyBorder="1" applyAlignment="1">
      <alignment horizontal="center" vertical="center" wrapText="1"/>
    </xf>
    <xf numFmtId="184" fontId="63" fillId="4" borderId="79" xfId="0" applyNumberFormat="1" applyFont="1" applyFill="1" applyBorder="1" applyAlignment="1">
      <alignment horizontal="center" vertical="center" wrapText="1"/>
    </xf>
    <xf numFmtId="184" fontId="8" fillId="5" borderId="20" xfId="0" applyNumberFormat="1" applyFont="1" applyFill="1" applyBorder="1" applyAlignment="1">
      <alignment horizontal="center" vertical="center"/>
    </xf>
    <xf numFmtId="184" fontId="8" fillId="0" borderId="20" xfId="0" applyNumberFormat="1" applyFont="1" applyBorder="1" applyAlignment="1">
      <alignment horizontal="center" vertical="center"/>
    </xf>
    <xf numFmtId="184" fontId="8" fillId="4" borderId="19" xfId="0" applyNumberFormat="1" applyFont="1" applyFill="1" applyBorder="1" applyAlignment="1">
      <alignment horizontal="center" vertical="center"/>
    </xf>
    <xf numFmtId="184" fontId="8" fillId="0" borderId="73" xfId="0" applyNumberFormat="1" applyFont="1" applyBorder="1"/>
    <xf numFmtId="184" fontId="8" fillId="5" borderId="74" xfId="0" applyNumberFormat="1" applyFont="1" applyFill="1" applyBorder="1"/>
    <xf numFmtId="184" fontId="8" fillId="0" borderId="74" xfId="0" applyNumberFormat="1" applyFont="1" applyBorder="1"/>
    <xf numFmtId="0" fontId="8" fillId="0" borderId="74" xfId="0" applyFont="1" applyBorder="1" applyAlignment="1">
      <alignment horizontal="right"/>
    </xf>
    <xf numFmtId="0" fontId="27" fillId="4" borderId="74" xfId="0" applyFont="1" applyFill="1" applyBorder="1"/>
    <xf numFmtId="179" fontId="8" fillId="4" borderId="74" xfId="0" applyNumberFormat="1" applyFont="1" applyFill="1" applyBorder="1"/>
    <xf numFmtId="182" fontId="8" fillId="0" borderId="74" xfId="0" applyNumberFormat="1" applyFont="1" applyBorder="1" applyAlignment="1">
      <alignment horizontal="right"/>
    </xf>
    <xf numFmtId="0" fontId="8" fillId="5" borderId="74" xfId="0" applyFont="1" applyFill="1" applyBorder="1" applyAlignment="1">
      <alignment horizontal="right"/>
    </xf>
    <xf numFmtId="182" fontId="8" fillId="5" borderId="74" xfId="0" applyNumberFormat="1" applyFont="1" applyFill="1" applyBorder="1"/>
    <xf numFmtId="179" fontId="8" fillId="0" borderId="76" xfId="0" applyNumberFormat="1" applyFont="1" applyBorder="1" applyAlignment="1">
      <alignment horizontal="right"/>
    </xf>
    <xf numFmtId="179" fontId="8" fillId="0" borderId="76" xfId="0" applyNumberFormat="1" applyFont="1" applyBorder="1"/>
    <xf numFmtId="0" fontId="8" fillId="5" borderId="75" xfId="0" applyFont="1" applyFill="1" applyBorder="1" applyAlignment="1">
      <alignment horizontal="left"/>
    </xf>
    <xf numFmtId="179" fontId="8" fillId="5" borderId="76" xfId="0" applyNumberFormat="1" applyFont="1" applyFill="1" applyBorder="1"/>
    <xf numFmtId="0" fontId="8" fillId="0" borderId="81" xfId="0" applyFont="1" applyBorder="1" applyAlignment="1">
      <alignment horizontal="right"/>
    </xf>
    <xf numFmtId="186" fontId="8" fillId="0" borderId="81" xfId="0" applyNumberFormat="1" applyFont="1" applyBorder="1" applyAlignment="1">
      <alignment horizontal="center" vertical="center"/>
    </xf>
    <xf numFmtId="179" fontId="8" fillId="0" borderId="82" xfId="0" applyNumberFormat="1" applyFont="1" applyBorder="1" applyAlignment="1">
      <alignment horizontal="right"/>
    </xf>
    <xf numFmtId="186" fontId="28" fillId="0" borderId="92" xfId="0" applyNumberFormat="1" applyFont="1" applyBorder="1" applyAlignment="1">
      <alignment horizontal="center" vertical="center"/>
    </xf>
    <xf numFmtId="0" fontId="29" fillId="0" borderId="92" xfId="0" applyFont="1" applyBorder="1" applyAlignment="1">
      <alignment horizontal="center" vertical="center" wrapText="1"/>
    </xf>
    <xf numFmtId="179" fontId="29" fillId="0" borderId="93" xfId="0" applyNumberFormat="1" applyFont="1" applyBorder="1" applyAlignment="1">
      <alignment horizontal="center" vertical="center" wrapText="1"/>
    </xf>
    <xf numFmtId="179" fontId="8" fillId="6" borderId="95" xfId="0" applyNumberFormat="1" applyFont="1" applyFill="1" applyBorder="1"/>
    <xf numFmtId="179" fontId="8" fillId="6" borderId="95" xfId="0" applyNumberFormat="1" applyFont="1" applyFill="1" applyBorder="1" applyAlignment="1">
      <alignment horizontal="right"/>
    </xf>
    <xf numFmtId="182" fontId="8" fillId="6" borderId="95" xfId="0" applyNumberFormat="1" applyFont="1" applyFill="1" applyBorder="1"/>
    <xf numFmtId="179" fontId="8" fillId="6" borderId="96" xfId="0" applyNumberFormat="1" applyFont="1" applyFill="1" applyBorder="1"/>
    <xf numFmtId="179" fontId="8" fillId="6" borderId="92" xfId="0" applyNumberFormat="1" applyFont="1" applyFill="1" applyBorder="1" applyAlignment="1">
      <alignment horizontal="right"/>
    </xf>
    <xf numFmtId="182" fontId="8" fillId="6" borderId="92" xfId="0" applyNumberFormat="1" applyFont="1" applyFill="1" applyBorder="1"/>
    <xf numFmtId="179" fontId="8" fillId="6" borderId="93" xfId="0" applyNumberFormat="1" applyFont="1" applyFill="1" applyBorder="1"/>
    <xf numFmtId="184" fontId="8" fillId="4" borderId="75" xfId="0" applyNumberFormat="1" applyFont="1" applyFill="1" applyBorder="1" applyAlignment="1">
      <alignment horizontal="center" vertical="center"/>
    </xf>
    <xf numFmtId="179" fontId="8" fillId="5" borderId="22" xfId="0" applyNumberFormat="1" applyFont="1" applyFill="1" applyBorder="1" applyAlignment="1">
      <alignment horizontal="center"/>
    </xf>
    <xf numFmtId="179" fontId="8" fillId="5" borderId="22" xfId="0" applyNumberFormat="1" applyFont="1" applyFill="1" applyBorder="1"/>
    <xf numFmtId="0" fontId="8" fillId="5" borderId="23" xfId="0" applyFont="1" applyFill="1" applyBorder="1" applyAlignment="1">
      <alignment horizontal="center"/>
    </xf>
    <xf numFmtId="0" fontId="28" fillId="5" borderId="28" xfId="0" applyFont="1" applyFill="1" applyBorder="1"/>
    <xf numFmtId="0" fontId="8" fillId="5" borderId="29" xfId="0" applyFont="1" applyFill="1" applyBorder="1"/>
    <xf numFmtId="179" fontId="8" fillId="5" borderId="29" xfId="0" applyNumberFormat="1" applyFont="1" applyFill="1" applyBorder="1" applyAlignment="1">
      <alignment horizontal="center"/>
    </xf>
    <xf numFmtId="179" fontId="8" fillId="5" borderId="29" xfId="0" applyNumberFormat="1" applyFont="1" applyFill="1" applyBorder="1"/>
    <xf numFmtId="0" fontId="27" fillId="5" borderId="30" xfId="0" applyFont="1" applyFill="1" applyBorder="1" applyAlignment="1">
      <alignment horizontal="center"/>
    </xf>
    <xf numFmtId="0" fontId="28" fillId="5" borderId="40" xfId="0" applyFont="1" applyFill="1" applyBorder="1" applyAlignment="1">
      <alignment horizontal="center"/>
    </xf>
    <xf numFmtId="0" fontId="8" fillId="0" borderId="59" xfId="0" applyFont="1" applyBorder="1"/>
    <xf numFmtId="0" fontId="8" fillId="0" borderId="60" xfId="0" applyFont="1" applyBorder="1"/>
    <xf numFmtId="0" fontId="67" fillId="0" borderId="0" xfId="0" applyFont="1" applyAlignment="1">
      <alignment horizontal="center"/>
    </xf>
    <xf numFmtId="0" fontId="8" fillId="0" borderId="0" xfId="0" applyFont="1"/>
    <xf numFmtId="0" fontId="48" fillId="0" borderId="1" xfId="0" applyFont="1" applyBorder="1" applyAlignment="1">
      <alignment horizontal="center" vertical="center"/>
    </xf>
    <xf numFmtId="0" fontId="4" fillId="0" borderId="54" xfId="0" applyFont="1" applyBorder="1"/>
    <xf numFmtId="0" fontId="4" fillId="0" borderId="55" xfId="0" applyFont="1" applyBorder="1"/>
    <xf numFmtId="0" fontId="4" fillId="0" borderId="0" xfId="0" applyFont="1" applyAlignment="1">
      <alignment horizontal="center"/>
    </xf>
    <xf numFmtId="0" fontId="4" fillId="0" borderId="0" xfId="0" applyFont="1"/>
    <xf numFmtId="0" fontId="46" fillId="0" borderId="0" xfId="0" applyFont="1" applyAlignment="1">
      <alignment horizontal="center" vertical="center"/>
    </xf>
    <xf numFmtId="0" fontId="45" fillId="0" borderId="0" xfId="0" applyFont="1" applyAlignment="1">
      <alignment horizontal="left" vertical="center" wrapText="1"/>
    </xf>
    <xf numFmtId="0" fontId="45" fillId="0" borderId="0" xfId="0" applyFont="1" applyAlignment="1">
      <alignment horizontal="center" vertical="center"/>
    </xf>
    <xf numFmtId="0" fontId="6" fillId="0" borderId="0" xfId="0" applyFont="1" applyAlignment="1">
      <alignment horizontal="center" vertical="center"/>
    </xf>
    <xf numFmtId="0" fontId="47"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center"/>
    </xf>
    <xf numFmtId="0" fontId="11" fillId="0" borderId="0" xfId="0" applyFont="1" applyAlignment="1">
      <alignment horizontal="center" vertical="center"/>
    </xf>
    <xf numFmtId="0" fontId="49" fillId="0" borderId="5" xfId="0" applyFont="1" applyBorder="1" applyAlignment="1">
      <alignment horizontal="center" vertical="center" wrapText="1"/>
    </xf>
    <xf numFmtId="0" fontId="4" fillId="0" borderId="58" xfId="0" applyFont="1" applyBorder="1"/>
    <xf numFmtId="177" fontId="49" fillId="0" borderId="3" xfId="0" applyNumberFormat="1" applyFont="1" applyBorder="1" applyAlignment="1">
      <alignment horizontal="center" vertical="center"/>
    </xf>
    <xf numFmtId="0" fontId="4" fillId="0" borderId="56" xfId="0" applyFont="1" applyBorder="1"/>
    <xf numFmtId="0" fontId="4" fillId="0" borderId="57" xfId="0" applyFont="1" applyBorder="1"/>
    <xf numFmtId="177" fontId="49" fillId="0" borderId="4" xfId="0" applyNumberFormat="1" applyFont="1" applyBorder="1" applyAlignment="1">
      <alignment horizontal="center" vertical="center"/>
    </xf>
    <xf numFmtId="0" fontId="50" fillId="0" borderId="0" xfId="0" applyFont="1" applyAlignment="1">
      <alignment horizontal="center" vertical="center"/>
    </xf>
    <xf numFmtId="0" fontId="38" fillId="0" borderId="0" xfId="0" applyFont="1" applyAlignment="1">
      <alignment vertical="center"/>
    </xf>
    <xf numFmtId="0" fontId="28" fillId="0" borderId="5" xfId="0" applyFont="1" applyBorder="1" applyAlignment="1">
      <alignment horizontal="center" vertical="center" wrapText="1"/>
    </xf>
    <xf numFmtId="0" fontId="8" fillId="0" borderId="58" xfId="0" applyFont="1" applyBorder="1"/>
    <xf numFmtId="177" fontId="28" fillId="0" borderId="3" xfId="0" applyNumberFormat="1" applyFont="1" applyBorder="1" applyAlignment="1">
      <alignment horizontal="center" vertical="center"/>
    </xf>
    <xf numFmtId="0" fontId="8" fillId="0" borderId="56" xfId="0" applyFont="1" applyBorder="1"/>
    <xf numFmtId="0" fontId="8" fillId="0" borderId="57" xfId="0" applyFont="1" applyBorder="1"/>
    <xf numFmtId="177" fontId="28" fillId="0" borderId="4" xfId="0" applyNumberFormat="1" applyFont="1" applyBorder="1" applyAlignment="1">
      <alignment horizontal="center" vertical="center"/>
    </xf>
    <xf numFmtId="0" fontId="48" fillId="0" borderId="0" xfId="0" applyFont="1" applyAlignment="1">
      <alignment horizontal="center"/>
    </xf>
    <xf numFmtId="0" fontId="48" fillId="0" borderId="0" xfId="0" applyFont="1" applyAlignment="1">
      <alignment horizontal="center" vertical="center"/>
    </xf>
    <xf numFmtId="0" fontId="8" fillId="6" borderId="43" xfId="0" applyFont="1" applyFill="1" applyBorder="1" applyAlignment="1">
      <alignment horizontal="center"/>
    </xf>
    <xf numFmtId="0" fontId="8" fillId="0" borderId="54" xfId="0" applyFont="1" applyBorder="1"/>
    <xf numFmtId="0" fontId="28" fillId="6" borderId="94" xfId="0" applyFont="1" applyFill="1" applyBorder="1" applyAlignment="1">
      <alignment horizontal="center"/>
    </xf>
    <xf numFmtId="0" fontId="8" fillId="0" borderId="95" xfId="0" applyFont="1" applyBorder="1"/>
    <xf numFmtId="0" fontId="28" fillId="6" borderId="91" xfId="0" applyFont="1" applyFill="1" applyBorder="1" applyAlignment="1">
      <alignment horizontal="center"/>
    </xf>
    <xf numFmtId="0" fontId="8" fillId="0" borderId="92" xfId="0" applyFont="1" applyBorder="1"/>
    <xf numFmtId="0" fontId="52" fillId="6" borderId="40" xfId="0" applyFont="1" applyFill="1" applyBorder="1"/>
    <xf numFmtId="0" fontId="4" fillId="0" borderId="60" xfId="0" applyFont="1" applyBorder="1"/>
    <xf numFmtId="0" fontId="8" fillId="6" borderId="40" xfId="0" applyFont="1" applyFill="1" applyBorder="1"/>
    <xf numFmtId="0" fontId="49" fillId="6" borderId="91" xfId="0" applyFont="1" applyFill="1" applyBorder="1" applyAlignment="1">
      <alignment horizontal="left"/>
    </xf>
    <xf numFmtId="0" fontId="4" fillId="0" borderId="92" xfId="0" applyFont="1" applyBorder="1"/>
    <xf numFmtId="0" fontId="49" fillId="6" borderId="77" xfId="0" applyFont="1" applyFill="1" applyBorder="1" applyAlignment="1">
      <alignment horizontal="center" vertical="center"/>
    </xf>
    <xf numFmtId="0" fontId="4" fillId="0" borderId="78" xfId="0" applyFont="1" applyBorder="1"/>
    <xf numFmtId="0" fontId="30" fillId="0" borderId="0" xfId="0" applyFont="1" applyAlignment="1">
      <alignment horizontal="left" vertical="top" wrapText="1"/>
    </xf>
    <xf numFmtId="0" fontId="49" fillId="5" borderId="85" xfId="0" applyFont="1" applyFill="1" applyBorder="1" applyAlignment="1">
      <alignment horizontal="center" vertical="center"/>
    </xf>
    <xf numFmtId="0" fontId="4" fillId="0" borderId="86" xfId="0" applyFont="1" applyBorder="1"/>
    <xf numFmtId="0" fontId="49" fillId="5" borderId="80" xfId="0" applyFont="1" applyFill="1" applyBorder="1" applyAlignment="1">
      <alignment horizontal="center" vertical="center"/>
    </xf>
    <xf numFmtId="0" fontId="4" fillId="0" borderId="81" xfId="0" applyFont="1" applyBorder="1"/>
  </cellXfs>
  <cellStyles count="5">
    <cellStyle name="一般" xfId="0" builtinId="0"/>
    <cellStyle name="千分位" xfId="1" builtinId="3"/>
    <cellStyle name="好_Sheet1" xfId="3" xr:uid="{00000000-0005-0000-0000-00000B000000}"/>
    <cellStyle name="貨幣[0]_Sheet1" xfId="4" xr:uid="{00000000-0005-0000-0000-00000C000000}"/>
    <cellStyle name="壞_Sheet1" xfId="2"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0E0E0"/>
      <rgbColor rgb="FFFF99CC"/>
      <rgbColor rgb="FFCC99FF"/>
      <rgbColor rgb="FFFFCC99"/>
      <rgbColor rgb="FF3366FF"/>
      <rgbColor rgb="FF69FFFF"/>
      <rgbColor rgb="FF99CC00"/>
      <rgbColor rgb="FFFFCC00"/>
      <rgbColor rgb="FFFF9900"/>
      <rgbColor rgb="FFFF6600"/>
      <rgbColor rgb="FF666699"/>
      <rgbColor rgb="FF969696"/>
      <rgbColor rgb="FF003366"/>
      <rgbColor rgb="FF339966"/>
      <rgbColor rgb="FF003300"/>
      <rgbColor rgb="FF333300"/>
      <rgbColor rgb="FF993300"/>
      <rgbColor rgb="FF993366"/>
      <rgbColor rgb="FF3333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9FD310E-470C-4C5C-A155-EF802191551D}">
  <we:reference id="wa200009404" version="1.0.0.8" store="zh-TW" storeType="OMEX"/>
  <we:alternateReferences>
    <we:reference id="WA200009404" version="1.0.0.8" store="" storeType="OMEX"/>
  </we:alternateReferences>
  <we:properties>
    <we:property name="claude.fileId" value="&quot;3eba3373-a332-4f33-8fa3-062510387cf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zoomScaleNormal="100" workbookViewId="0">
      <selection activeCell="B6" sqref="B6:L6"/>
    </sheetView>
  </sheetViews>
  <sheetFormatPr defaultColWidth="9" defaultRowHeight="15.75"/>
  <cols>
    <col min="1" max="1" width="5.125" customWidth="1"/>
    <col min="2" max="2" width="9" customWidth="1"/>
    <col min="3" max="3" width="16.625" customWidth="1"/>
    <col min="4" max="4" width="8.125" customWidth="1"/>
    <col min="5" max="6" width="9" customWidth="1"/>
    <col min="7" max="7" width="12.875" customWidth="1"/>
    <col min="8" max="8" width="13.5" customWidth="1"/>
    <col min="9" max="10" width="9" customWidth="1"/>
    <col min="11" max="11" width="12.625" customWidth="1"/>
    <col min="12" max="12" width="4.625" customWidth="1"/>
    <col min="13" max="13" width="5" customWidth="1"/>
    <col min="14" max="14" width="6.625" customWidth="1"/>
    <col min="15" max="257" width="9" customWidth="1"/>
  </cols>
  <sheetData>
    <row r="1" spans="1:12" ht="39.75" customHeight="1">
      <c r="A1" s="1"/>
      <c r="B1" s="566" t="s">
        <v>0</v>
      </c>
      <c r="C1" s="560"/>
      <c r="D1" s="560"/>
      <c r="E1" s="560"/>
      <c r="F1" s="560"/>
      <c r="G1" s="560"/>
      <c r="H1" s="560"/>
      <c r="I1" s="560"/>
      <c r="J1" s="560"/>
      <c r="K1" s="560"/>
      <c r="L1" s="560"/>
    </row>
    <row r="2" spans="1:12" ht="39.75" customHeight="1">
      <c r="A2" s="1"/>
      <c r="B2" s="564" t="s">
        <v>1</v>
      </c>
      <c r="C2" s="560"/>
      <c r="D2" s="560"/>
      <c r="E2" s="560"/>
      <c r="F2" s="560"/>
      <c r="G2" s="560"/>
      <c r="H2" s="560"/>
      <c r="I2" s="560"/>
      <c r="J2" s="560"/>
      <c r="K2" s="560"/>
      <c r="L2" s="2"/>
    </row>
    <row r="3" spans="1:12" ht="30" customHeight="1">
      <c r="A3" s="3"/>
      <c r="B3" s="4"/>
      <c r="C3" s="4"/>
      <c r="D3" s="5"/>
      <c r="E3" s="5"/>
      <c r="F3" s="5"/>
      <c r="G3" s="5"/>
      <c r="H3" s="5"/>
      <c r="I3" s="5"/>
      <c r="J3" s="5"/>
      <c r="K3" s="4"/>
      <c r="L3" s="4"/>
    </row>
    <row r="4" spans="1:12" ht="27" customHeight="1">
      <c r="A4" s="4"/>
      <c r="B4" s="4"/>
      <c r="C4" s="134" t="s">
        <v>2</v>
      </c>
      <c r="D4" s="562" t="s">
        <v>3</v>
      </c>
      <c r="E4" s="560"/>
      <c r="F4" s="560"/>
      <c r="G4" s="560"/>
      <c r="H4" s="560"/>
      <c r="I4" s="560"/>
      <c r="J4" s="560"/>
      <c r="K4" s="560"/>
      <c r="L4" s="560"/>
    </row>
    <row r="5" spans="1:12" ht="30" customHeight="1">
      <c r="A5" s="4"/>
      <c r="B5" s="4"/>
      <c r="C5" s="4"/>
      <c r="D5" s="6"/>
      <c r="E5" s="6"/>
      <c r="F5" s="6"/>
      <c r="G5" s="6"/>
      <c r="H5" s="6"/>
      <c r="I5" s="6"/>
      <c r="J5" s="6"/>
      <c r="K5" s="4"/>
      <c r="L5" s="4"/>
    </row>
    <row r="6" spans="1:12" ht="28.5" customHeight="1">
      <c r="A6" s="4"/>
      <c r="B6" s="568" t="s">
        <v>4</v>
      </c>
      <c r="C6" s="560"/>
      <c r="D6" s="560"/>
      <c r="E6" s="560"/>
      <c r="F6" s="560"/>
      <c r="G6" s="560"/>
      <c r="H6" s="560"/>
      <c r="I6" s="560"/>
      <c r="J6" s="560"/>
      <c r="K6" s="560"/>
      <c r="L6" s="560"/>
    </row>
    <row r="7" spans="1:12" ht="38.25" customHeight="1">
      <c r="A7" s="4"/>
      <c r="B7" s="561" t="s">
        <v>5</v>
      </c>
      <c r="C7" s="560"/>
      <c r="D7" s="560"/>
      <c r="E7" s="560"/>
      <c r="F7" s="560"/>
      <c r="G7" s="560"/>
      <c r="H7" s="560"/>
      <c r="I7" s="560"/>
      <c r="J7" s="560"/>
      <c r="K7" s="560"/>
      <c r="L7" s="560"/>
    </row>
    <row r="8" spans="1:12" ht="21.75" customHeight="1">
      <c r="A8" s="4"/>
      <c r="B8" s="567"/>
      <c r="C8" s="560"/>
      <c r="D8" s="560"/>
      <c r="E8" s="560"/>
      <c r="F8" s="560"/>
      <c r="G8" s="560"/>
      <c r="H8" s="560"/>
      <c r="I8" s="560"/>
      <c r="J8" s="560"/>
      <c r="K8" s="560"/>
      <c r="L8" s="560"/>
    </row>
    <row r="9" spans="1:12" ht="21.75" customHeight="1">
      <c r="A9" s="4"/>
      <c r="B9" s="565" t="s">
        <v>6</v>
      </c>
      <c r="C9" s="560"/>
      <c r="D9" s="560"/>
      <c r="E9" s="560"/>
      <c r="F9" s="560"/>
      <c r="G9" s="560"/>
      <c r="H9" s="560"/>
      <c r="I9" s="560"/>
      <c r="J9" s="560"/>
      <c r="K9" s="560"/>
      <c r="L9" s="560"/>
    </row>
    <row r="10" spans="1:12" ht="21.75" customHeight="1">
      <c r="A10" s="4"/>
      <c r="B10" s="563" t="s">
        <v>7</v>
      </c>
      <c r="C10" s="560"/>
      <c r="D10" s="560"/>
      <c r="E10" s="560"/>
      <c r="F10" s="560"/>
      <c r="G10" s="560"/>
      <c r="H10" s="560"/>
      <c r="I10" s="560"/>
      <c r="J10" s="560"/>
      <c r="K10" s="560"/>
      <c r="L10" s="560"/>
    </row>
    <row r="11" spans="1:12" ht="21.75" customHeight="1">
      <c r="A11" s="4"/>
      <c r="B11" s="7"/>
      <c r="C11" s="8"/>
      <c r="D11" s="8"/>
      <c r="E11" s="8"/>
      <c r="F11" s="8"/>
      <c r="G11" s="8"/>
      <c r="H11" s="8"/>
      <c r="I11" s="8"/>
      <c r="J11" s="8"/>
      <c r="K11" s="8"/>
      <c r="L11" s="4"/>
    </row>
    <row r="12" spans="1:12" ht="21.75" customHeight="1">
      <c r="A12" s="4"/>
      <c r="B12" s="4"/>
      <c r="C12" s="4"/>
      <c r="D12" s="4"/>
      <c r="E12" s="4"/>
      <c r="F12" s="4"/>
      <c r="G12" s="4"/>
      <c r="H12" s="4"/>
      <c r="I12" s="4"/>
      <c r="J12" s="4"/>
      <c r="K12" s="4"/>
      <c r="L12" s="4"/>
    </row>
    <row r="13" spans="1:12" ht="15.75" customHeight="1">
      <c r="A13" s="4"/>
      <c r="B13" s="559"/>
      <c r="C13" s="560"/>
      <c r="D13" s="560"/>
      <c r="E13" s="560"/>
      <c r="F13" s="560"/>
      <c r="G13" s="560"/>
      <c r="H13" s="560"/>
      <c r="I13" s="560"/>
      <c r="J13" s="560"/>
      <c r="K13" s="560"/>
      <c r="L13" s="4"/>
    </row>
    <row r="14" spans="1:12" ht="18" customHeight="1">
      <c r="A14" s="4"/>
      <c r="B14" s="1"/>
      <c r="C14" s="1"/>
      <c r="D14" s="1"/>
      <c r="E14" s="1"/>
      <c r="F14" s="1"/>
      <c r="G14" s="1"/>
      <c r="H14" s="1"/>
      <c r="I14" s="1"/>
      <c r="J14" s="1"/>
      <c r="K14" s="1"/>
      <c r="L14" s="4"/>
    </row>
    <row r="15" spans="1:12" ht="27" customHeight="1">
      <c r="A15" s="4"/>
      <c r="B15" s="556" t="s">
        <v>8</v>
      </c>
      <c r="C15" s="557"/>
      <c r="D15" s="557"/>
      <c r="E15" s="557"/>
      <c r="F15" s="557"/>
      <c r="G15" s="557"/>
      <c r="H15" s="557"/>
      <c r="I15" s="557"/>
      <c r="J15" s="557"/>
      <c r="K15" s="557"/>
      <c r="L15" s="558"/>
    </row>
    <row r="16" spans="1:12" ht="20.25" customHeight="1">
      <c r="A16" s="4"/>
      <c r="B16" s="9"/>
      <c r="C16" s="9"/>
      <c r="D16" s="9"/>
      <c r="E16" s="9"/>
      <c r="F16" s="9"/>
      <c r="G16" s="9"/>
      <c r="H16" s="9"/>
      <c r="I16" s="9"/>
      <c r="J16" s="9"/>
      <c r="K16" s="9"/>
      <c r="L16" s="4"/>
    </row>
    <row r="17" spans="1:12" ht="21" customHeight="1">
      <c r="A17" s="4"/>
      <c r="B17" s="135" t="s">
        <v>9</v>
      </c>
      <c r="C17" s="10"/>
      <c r="D17" s="9"/>
      <c r="E17" s="10"/>
      <c r="F17" s="135" t="s">
        <v>10</v>
      </c>
      <c r="G17" s="9"/>
      <c r="H17" s="9"/>
      <c r="I17" s="136" t="s">
        <v>11</v>
      </c>
      <c r="J17" s="4"/>
      <c r="K17" s="4"/>
      <c r="L17" s="11"/>
    </row>
    <row r="18" spans="1:12" ht="20.25" customHeight="1">
      <c r="A18" s="4"/>
      <c r="B18" s="9"/>
      <c r="C18" s="9"/>
      <c r="D18" s="9"/>
      <c r="E18" s="9"/>
      <c r="F18" s="9"/>
      <c r="G18" s="9"/>
      <c r="H18" s="9"/>
      <c r="I18" s="4"/>
      <c r="J18" s="4"/>
      <c r="K18" s="4"/>
      <c r="L18" s="4"/>
    </row>
    <row r="19" spans="1:12" ht="16.5" customHeight="1">
      <c r="A19" s="4"/>
      <c r="B19" s="4"/>
      <c r="C19" s="4"/>
      <c r="D19" s="4"/>
      <c r="E19" s="4"/>
      <c r="F19" s="4"/>
      <c r="G19" s="4"/>
      <c r="H19" s="4"/>
      <c r="I19" s="137" t="s">
        <v>12</v>
      </c>
      <c r="J19" s="4"/>
      <c r="K19" s="4"/>
      <c r="L19" s="4"/>
    </row>
    <row r="20" spans="1:12" ht="15.75" customHeight="1">
      <c r="A20" s="4"/>
      <c r="B20" s="4"/>
      <c r="C20" s="4"/>
      <c r="D20" s="4"/>
      <c r="E20" s="4"/>
      <c r="F20" s="4"/>
      <c r="G20" s="4"/>
      <c r="H20" s="4"/>
      <c r="I20" s="4"/>
      <c r="J20" s="4"/>
      <c r="K20" s="4"/>
      <c r="L20" s="4"/>
    </row>
    <row r="21" spans="1:12" ht="15.75" customHeight="1">
      <c r="A21" s="4"/>
      <c r="B21" s="4"/>
      <c r="C21" s="4"/>
      <c r="D21" s="4"/>
      <c r="E21" s="4"/>
      <c r="F21" s="4"/>
      <c r="G21" s="4"/>
      <c r="H21" s="4"/>
      <c r="I21" s="4"/>
      <c r="J21" s="4"/>
      <c r="K21" s="4"/>
      <c r="L21" s="4"/>
    </row>
    <row r="22" spans="1:12" ht="15.75" customHeight="1">
      <c r="A22" s="4"/>
      <c r="B22" s="4"/>
      <c r="C22" s="4"/>
      <c r="D22" s="4"/>
      <c r="E22" s="4"/>
      <c r="F22" s="4"/>
      <c r="G22" s="4"/>
      <c r="H22" s="4"/>
      <c r="I22" s="4"/>
      <c r="J22" s="4"/>
      <c r="K22" s="4"/>
      <c r="L22" s="4"/>
    </row>
    <row r="23" spans="1:12" ht="15.75" customHeight="1">
      <c r="A23" s="4"/>
      <c r="B23" s="4"/>
      <c r="C23" s="4"/>
      <c r="D23" s="4"/>
      <c r="E23" s="4"/>
      <c r="F23" s="4"/>
      <c r="G23" s="4"/>
      <c r="H23" s="4"/>
      <c r="I23" s="4"/>
      <c r="J23" s="4"/>
      <c r="K23" s="4"/>
      <c r="L23" s="4"/>
    </row>
    <row r="24" spans="1:12" ht="15.75" customHeight="1">
      <c r="A24" s="4"/>
      <c r="B24" s="4"/>
      <c r="C24" s="4"/>
      <c r="D24" s="4"/>
      <c r="E24" s="4"/>
      <c r="F24" s="4"/>
      <c r="G24" s="4"/>
      <c r="H24" s="4"/>
      <c r="I24" s="4"/>
      <c r="J24" s="4"/>
      <c r="K24" s="4"/>
      <c r="L24" s="4"/>
    </row>
    <row r="25" spans="1:12" ht="15.75" customHeight="1">
      <c r="A25" s="4"/>
      <c r="B25" s="4"/>
      <c r="C25" s="4"/>
      <c r="D25" s="4"/>
      <c r="E25" s="4"/>
      <c r="F25" s="4"/>
      <c r="G25" s="4"/>
      <c r="H25" s="4"/>
      <c r="I25" s="4"/>
      <c r="J25" s="4"/>
      <c r="K25" s="4"/>
      <c r="L25" s="4"/>
    </row>
    <row r="26" spans="1:12" ht="15.75" customHeight="1">
      <c r="A26" s="4"/>
      <c r="B26" s="4"/>
      <c r="C26" s="4"/>
      <c r="D26" s="4"/>
      <c r="E26" s="4"/>
      <c r="F26" s="4"/>
      <c r="G26" s="4"/>
      <c r="H26" s="4"/>
      <c r="I26" s="4"/>
      <c r="J26" s="4"/>
      <c r="K26" s="4"/>
      <c r="L26" s="4"/>
    </row>
    <row r="27" spans="1:12" ht="15.75" customHeight="1">
      <c r="A27" s="4"/>
      <c r="B27" s="4"/>
      <c r="C27" s="12"/>
      <c r="D27" s="12"/>
      <c r="E27" s="4"/>
      <c r="F27" s="4"/>
      <c r="G27" s="4"/>
      <c r="H27" s="4"/>
      <c r="I27" s="4"/>
      <c r="J27" s="4"/>
      <c r="K27" s="4"/>
      <c r="L27" s="4"/>
    </row>
    <row r="28" spans="1:12" ht="15.75" customHeight="1">
      <c r="A28" s="4"/>
      <c r="B28" s="4"/>
      <c r="C28" s="12"/>
      <c r="D28" s="12"/>
      <c r="E28" s="4"/>
      <c r="F28" s="4"/>
      <c r="G28" s="4"/>
      <c r="H28" s="4"/>
      <c r="I28" s="4"/>
      <c r="J28" s="4"/>
      <c r="K28" s="4"/>
      <c r="L28" s="4"/>
    </row>
    <row r="29" spans="1:12" ht="15.75" customHeight="1">
      <c r="A29" s="4"/>
      <c r="B29" s="4"/>
      <c r="C29" s="12"/>
      <c r="D29" s="12"/>
      <c r="E29" s="4"/>
      <c r="F29" s="4"/>
      <c r="G29" s="4"/>
      <c r="H29" s="4"/>
      <c r="I29" s="4"/>
      <c r="J29" s="4"/>
      <c r="K29" s="4"/>
      <c r="L29" s="4"/>
    </row>
    <row r="30" spans="1:12" ht="15.75" customHeight="1">
      <c r="A30" s="4"/>
      <c r="B30" s="4"/>
      <c r="C30" s="12"/>
      <c r="D30" s="12"/>
      <c r="E30" s="4"/>
      <c r="F30" s="4"/>
      <c r="G30" s="4"/>
      <c r="H30" s="4"/>
      <c r="I30" s="4"/>
      <c r="J30" s="4"/>
      <c r="K30" s="4"/>
      <c r="L30" s="4"/>
    </row>
    <row r="31" spans="1:12" ht="15.75" customHeight="1">
      <c r="A31" s="4"/>
      <c r="B31" s="4"/>
      <c r="C31" s="12"/>
      <c r="D31" s="12"/>
      <c r="E31" s="4"/>
      <c r="F31" s="4"/>
      <c r="G31" s="4"/>
      <c r="H31" s="4"/>
      <c r="I31" s="4"/>
      <c r="J31" s="4"/>
      <c r="K31" s="4"/>
      <c r="L31" s="4"/>
    </row>
    <row r="32" spans="1:12" ht="15.75" customHeight="1">
      <c r="A32" s="4"/>
      <c r="B32" s="4"/>
      <c r="C32" s="12"/>
      <c r="D32" s="12"/>
      <c r="E32" s="4"/>
      <c r="F32" s="4"/>
      <c r="G32" s="4"/>
      <c r="H32" s="4"/>
      <c r="I32" s="4"/>
      <c r="J32" s="4"/>
      <c r="K32" s="4"/>
      <c r="L32" s="4"/>
    </row>
    <row r="33" spans="1:12" ht="15.75" customHeight="1">
      <c r="A33" s="4"/>
      <c r="B33" s="4"/>
      <c r="C33" s="12"/>
      <c r="D33" s="12"/>
      <c r="E33" s="4"/>
      <c r="F33" s="4"/>
      <c r="G33" s="4"/>
      <c r="H33" s="4"/>
      <c r="I33" s="4"/>
      <c r="J33" s="4"/>
      <c r="K33" s="4"/>
      <c r="L33" s="4"/>
    </row>
    <row r="34" spans="1:12" ht="15.75" customHeight="1">
      <c r="A34" s="4"/>
      <c r="B34" s="4"/>
      <c r="C34" s="12"/>
      <c r="D34" s="12"/>
      <c r="E34" s="4"/>
      <c r="F34" s="4"/>
      <c r="G34" s="4"/>
      <c r="H34" s="4"/>
      <c r="I34" s="4"/>
      <c r="J34" s="4"/>
      <c r="K34" s="4"/>
      <c r="L34" s="4"/>
    </row>
    <row r="35" spans="1:12" ht="15.75" customHeight="1">
      <c r="A35" s="4"/>
      <c r="B35" s="4"/>
      <c r="C35" s="12"/>
      <c r="D35" s="12"/>
      <c r="E35" s="4"/>
      <c r="F35" s="4"/>
      <c r="G35" s="4"/>
      <c r="H35" s="4"/>
      <c r="I35" s="4"/>
      <c r="J35" s="4"/>
      <c r="K35" s="4"/>
      <c r="L35" s="4"/>
    </row>
    <row r="36" spans="1:12" ht="15.75" customHeight="1">
      <c r="A36" s="4"/>
      <c r="B36" s="4"/>
      <c r="C36" s="12"/>
      <c r="D36" s="12"/>
      <c r="E36" s="4"/>
      <c r="F36" s="4"/>
      <c r="G36" s="4"/>
      <c r="H36" s="4"/>
      <c r="I36" s="4"/>
      <c r="J36" s="4"/>
      <c r="K36" s="4"/>
      <c r="L36" s="4"/>
    </row>
    <row r="37" spans="1:12" ht="15.75" customHeight="1">
      <c r="A37" s="4"/>
      <c r="B37" s="4"/>
      <c r="C37" s="12"/>
      <c r="D37" s="12"/>
      <c r="E37" s="4"/>
      <c r="F37" s="4"/>
      <c r="G37" s="4"/>
      <c r="H37" s="4"/>
      <c r="I37" s="4"/>
      <c r="J37" s="4"/>
      <c r="K37" s="4"/>
      <c r="L37" s="4"/>
    </row>
    <row r="38" spans="1:12" ht="15.75" customHeight="1">
      <c r="A38" s="4"/>
      <c r="B38" s="4"/>
      <c r="C38" s="12"/>
      <c r="D38" s="12"/>
      <c r="E38" s="4"/>
      <c r="F38" s="4"/>
      <c r="G38" s="4"/>
      <c r="H38" s="4"/>
      <c r="I38" s="4"/>
      <c r="J38" s="4"/>
      <c r="K38" s="4"/>
      <c r="L38" s="4"/>
    </row>
    <row r="39" spans="1:12" ht="15.75" customHeight="1">
      <c r="A39" s="4"/>
      <c r="B39" s="4"/>
      <c r="C39" s="12"/>
      <c r="D39" s="12"/>
      <c r="E39" s="4"/>
      <c r="F39" s="4"/>
      <c r="G39" s="4"/>
      <c r="H39" s="4"/>
      <c r="I39" s="4"/>
      <c r="J39" s="4"/>
      <c r="K39" s="4"/>
      <c r="L39" s="4"/>
    </row>
    <row r="40" spans="1:12" ht="15.75" customHeight="1">
      <c r="A40" s="4"/>
      <c r="B40" s="4"/>
      <c r="C40" s="12"/>
      <c r="D40" s="12"/>
      <c r="E40" s="4"/>
      <c r="F40" s="4"/>
      <c r="G40" s="4"/>
      <c r="H40" s="4"/>
      <c r="I40" s="4"/>
      <c r="J40" s="4"/>
      <c r="K40" s="4"/>
      <c r="L40" s="4"/>
    </row>
    <row r="41" spans="1:12" ht="15.75" customHeight="1">
      <c r="A41" s="4"/>
      <c r="B41" s="4"/>
      <c r="C41" s="12"/>
      <c r="D41" s="12"/>
      <c r="E41" s="4"/>
      <c r="F41" s="4"/>
      <c r="G41" s="4"/>
      <c r="H41" s="4"/>
      <c r="I41" s="4"/>
      <c r="J41" s="4"/>
      <c r="K41" s="4"/>
      <c r="L41" s="4"/>
    </row>
    <row r="42" spans="1:12" ht="15.75" customHeight="1">
      <c r="A42" s="4"/>
      <c r="B42" s="4"/>
      <c r="C42" s="12"/>
      <c r="D42" s="12"/>
      <c r="E42" s="4"/>
      <c r="F42" s="4"/>
      <c r="G42" s="4"/>
      <c r="H42" s="4"/>
      <c r="I42" s="4"/>
      <c r="J42" s="4"/>
      <c r="K42" s="4"/>
      <c r="L42" s="4"/>
    </row>
    <row r="43" spans="1:12" ht="15.75" customHeight="1">
      <c r="A43" s="4"/>
      <c r="B43" s="4"/>
      <c r="C43" s="12"/>
      <c r="D43" s="12"/>
      <c r="E43" s="4"/>
      <c r="F43" s="4"/>
      <c r="G43" s="4"/>
      <c r="H43" s="4"/>
      <c r="I43" s="4"/>
      <c r="J43" s="4"/>
      <c r="K43" s="4"/>
      <c r="L43" s="4"/>
    </row>
    <row r="44" spans="1:12" ht="15.75" customHeight="1">
      <c r="A44" s="4"/>
      <c r="B44" s="4"/>
      <c r="C44" s="12"/>
      <c r="D44" s="12"/>
      <c r="E44" s="4"/>
      <c r="F44" s="4"/>
      <c r="G44" s="4"/>
      <c r="H44" s="4"/>
      <c r="I44" s="4"/>
      <c r="J44" s="4"/>
      <c r="K44" s="4"/>
      <c r="L44" s="4"/>
    </row>
    <row r="45" spans="1:12" ht="15.75" customHeight="1">
      <c r="A45" s="4"/>
      <c r="B45" s="4"/>
      <c r="C45" s="12"/>
      <c r="D45" s="12"/>
      <c r="E45" s="4"/>
      <c r="F45" s="4"/>
      <c r="G45" s="4"/>
      <c r="H45" s="4"/>
      <c r="I45" s="4"/>
      <c r="J45" s="4"/>
      <c r="K45" s="4"/>
      <c r="L45" s="4"/>
    </row>
  </sheetData>
  <mergeCells count="10">
    <mergeCell ref="B2:K2"/>
    <mergeCell ref="B9:L9"/>
    <mergeCell ref="B1:L1"/>
    <mergeCell ref="B8:L8"/>
    <mergeCell ref="B6:L6"/>
    <mergeCell ref="B15:L15"/>
    <mergeCell ref="B13:K13"/>
    <mergeCell ref="B7:L7"/>
    <mergeCell ref="D4:L4"/>
    <mergeCell ref="B10:L10"/>
  </mergeCells>
  <phoneticPr fontId="58" type="noConversion"/>
  <printOptions horizontalCentered="1"/>
  <pageMargins left="0.23611111111111099" right="0.23611111111111099" top="0.74791666666666701" bottom="0.74791666666666701" header="0.511811023622047" footer="0.511811023622047"/>
  <pageSetup paperSize="9" scale="9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766"/>
  <sheetViews>
    <sheetView topLeftCell="A40" zoomScaleNormal="100" workbookViewId="0">
      <selection activeCell="B6" sqref="B6:L6"/>
    </sheetView>
  </sheetViews>
  <sheetFormatPr defaultColWidth="10.625" defaultRowHeight="16.5"/>
  <cols>
    <col min="1" max="1" width="30" style="15" customWidth="1"/>
    <col min="2" max="10" width="12.625" style="396" customWidth="1"/>
    <col min="11" max="13" width="12.625" style="15" customWidth="1"/>
    <col min="14" max="14" width="25.25" style="15" customWidth="1"/>
    <col min="15" max="15" width="16.875" style="15" customWidth="1"/>
    <col min="16" max="16" width="3.875" style="15" customWidth="1"/>
    <col min="17" max="257" width="10.625" style="15" customWidth="1"/>
  </cols>
  <sheetData>
    <row r="1" spans="1:257" ht="14.25" customHeight="1">
      <c r="A1" s="4"/>
      <c r="B1" s="377"/>
      <c r="C1" s="377"/>
      <c r="D1" s="377"/>
      <c r="E1" s="377"/>
      <c r="F1" s="377"/>
      <c r="G1" s="377"/>
      <c r="H1" s="377"/>
      <c r="I1" s="377"/>
      <c r="J1" s="377"/>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ht="14.25" customHeight="1">
      <c r="A2" s="4"/>
      <c r="B2" s="377"/>
      <c r="C2" s="377"/>
      <c r="D2" s="377"/>
      <c r="E2" s="377"/>
      <c r="F2" s="377"/>
      <c r="G2" s="377"/>
      <c r="H2" s="377"/>
      <c r="I2" s="377"/>
      <c r="J2" s="377"/>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s="399" customFormat="1" ht="27" customHeight="1">
      <c r="A3" s="575" t="s">
        <v>13</v>
      </c>
      <c r="B3" s="576"/>
      <c r="C3" s="576"/>
      <c r="D3" s="576"/>
      <c r="E3" s="576"/>
      <c r="F3" s="576"/>
      <c r="G3" s="576"/>
      <c r="H3" s="576"/>
      <c r="I3" s="576"/>
      <c r="J3" s="576"/>
      <c r="K3" s="576"/>
      <c r="L3" s="576"/>
      <c r="M3" s="576"/>
      <c r="N3" s="576"/>
      <c r="O3" s="576"/>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0"/>
      <c r="AP3" s="400"/>
      <c r="AQ3" s="400"/>
      <c r="AR3" s="400"/>
      <c r="AS3" s="400"/>
      <c r="AT3" s="400"/>
      <c r="AU3" s="400"/>
      <c r="AV3" s="400"/>
      <c r="AW3" s="400"/>
      <c r="AX3" s="400"/>
      <c r="AY3" s="400"/>
      <c r="AZ3" s="400"/>
      <c r="BA3" s="400"/>
      <c r="BB3" s="400"/>
      <c r="BC3" s="400"/>
      <c r="BD3" s="400"/>
      <c r="BE3" s="400"/>
      <c r="BF3" s="400"/>
      <c r="BG3" s="400"/>
      <c r="BH3" s="400"/>
      <c r="BI3" s="400"/>
      <c r="BJ3" s="400"/>
      <c r="BK3" s="400"/>
      <c r="BL3" s="400"/>
      <c r="BM3" s="400"/>
      <c r="BN3" s="400"/>
      <c r="BO3" s="400"/>
      <c r="BP3" s="400"/>
      <c r="BQ3" s="400"/>
      <c r="BR3" s="400"/>
      <c r="BS3" s="400"/>
      <c r="BT3" s="400"/>
      <c r="BU3" s="400"/>
      <c r="BV3" s="400"/>
      <c r="BW3" s="400"/>
      <c r="BX3" s="400"/>
      <c r="BY3" s="400"/>
      <c r="BZ3" s="400"/>
      <c r="CA3" s="400"/>
      <c r="CB3" s="400"/>
      <c r="CC3" s="400"/>
      <c r="CD3" s="400"/>
      <c r="CE3" s="400"/>
      <c r="CF3" s="400"/>
      <c r="CG3" s="400"/>
      <c r="CH3" s="400"/>
      <c r="CI3" s="400"/>
      <c r="CJ3" s="400"/>
      <c r="CK3" s="400"/>
      <c r="CL3" s="400"/>
      <c r="CM3" s="400"/>
      <c r="CN3" s="400"/>
      <c r="CO3" s="400"/>
      <c r="CP3" s="400"/>
      <c r="CQ3" s="400"/>
      <c r="CR3" s="400"/>
      <c r="CS3" s="400"/>
      <c r="CT3" s="400"/>
      <c r="CU3" s="400"/>
      <c r="CV3" s="400"/>
      <c r="CW3" s="400"/>
      <c r="CX3" s="400"/>
      <c r="CY3" s="400"/>
      <c r="CZ3" s="400"/>
      <c r="DA3" s="400"/>
      <c r="DB3" s="400"/>
      <c r="DC3" s="400"/>
      <c r="DD3" s="400"/>
      <c r="DE3" s="400"/>
      <c r="DF3" s="400"/>
      <c r="DG3" s="400"/>
      <c r="DH3" s="400"/>
      <c r="DI3" s="400"/>
      <c r="DJ3" s="400"/>
      <c r="DK3" s="400"/>
      <c r="DL3" s="400"/>
      <c r="DM3" s="400"/>
      <c r="DN3" s="400"/>
      <c r="DO3" s="400"/>
      <c r="DP3" s="400"/>
      <c r="DQ3" s="400"/>
      <c r="DR3" s="400"/>
      <c r="DS3" s="400"/>
      <c r="DT3" s="400"/>
      <c r="DU3" s="400"/>
      <c r="DV3" s="400"/>
      <c r="DW3" s="400"/>
      <c r="DX3" s="400"/>
      <c r="DY3" s="400"/>
      <c r="DZ3" s="400"/>
      <c r="EA3" s="400"/>
      <c r="EB3" s="400"/>
      <c r="EC3" s="400"/>
      <c r="ED3" s="400"/>
      <c r="EE3" s="400"/>
      <c r="EF3" s="400"/>
      <c r="EG3" s="400"/>
      <c r="EH3" s="400"/>
      <c r="EI3" s="400"/>
      <c r="EJ3" s="400"/>
      <c r="EK3" s="400"/>
      <c r="EL3" s="400"/>
      <c r="EM3" s="400"/>
      <c r="EN3" s="400"/>
      <c r="EO3" s="400"/>
      <c r="EP3" s="400"/>
      <c r="EQ3" s="400"/>
      <c r="ER3" s="400"/>
      <c r="ES3" s="400"/>
      <c r="ET3" s="400"/>
      <c r="EU3" s="400"/>
      <c r="EV3" s="400"/>
      <c r="EW3" s="400"/>
      <c r="EX3" s="400"/>
      <c r="EY3" s="400"/>
      <c r="EZ3" s="400"/>
      <c r="FA3" s="400"/>
      <c r="FB3" s="400"/>
      <c r="FC3" s="400"/>
      <c r="FD3" s="400"/>
      <c r="FE3" s="400"/>
      <c r="FF3" s="400"/>
      <c r="FG3" s="400"/>
      <c r="FH3" s="400"/>
      <c r="FI3" s="400"/>
      <c r="FJ3" s="400"/>
      <c r="FK3" s="400"/>
      <c r="FL3" s="400"/>
      <c r="FM3" s="400"/>
      <c r="FN3" s="400"/>
      <c r="FO3" s="400"/>
      <c r="FP3" s="400"/>
      <c r="FQ3" s="400"/>
      <c r="FR3" s="400"/>
      <c r="FS3" s="400"/>
      <c r="FT3" s="400"/>
      <c r="FU3" s="400"/>
      <c r="FV3" s="400"/>
      <c r="FW3" s="400"/>
      <c r="FX3" s="400"/>
      <c r="FY3" s="400"/>
      <c r="FZ3" s="400"/>
      <c r="GA3" s="400"/>
      <c r="GB3" s="400"/>
      <c r="GC3" s="400"/>
      <c r="GD3" s="400"/>
      <c r="GE3" s="400"/>
      <c r="GF3" s="400"/>
      <c r="GG3" s="400"/>
      <c r="GH3" s="400"/>
      <c r="GI3" s="400"/>
      <c r="GJ3" s="400"/>
      <c r="GK3" s="400"/>
      <c r="GL3" s="400"/>
      <c r="GM3" s="400"/>
      <c r="GN3" s="400"/>
      <c r="GO3" s="400"/>
      <c r="GP3" s="400"/>
      <c r="GQ3" s="400"/>
      <c r="GR3" s="400"/>
      <c r="GS3" s="400"/>
      <c r="GT3" s="400"/>
      <c r="GU3" s="400"/>
      <c r="GV3" s="400"/>
      <c r="GW3" s="400"/>
      <c r="GX3" s="400"/>
      <c r="GY3" s="400"/>
      <c r="GZ3" s="400"/>
      <c r="HA3" s="400"/>
      <c r="HB3" s="400"/>
      <c r="HC3" s="400"/>
      <c r="HD3" s="400"/>
      <c r="HE3" s="400"/>
      <c r="HF3" s="400"/>
      <c r="HG3" s="400"/>
      <c r="HH3" s="400"/>
      <c r="HI3" s="400"/>
      <c r="HJ3" s="400"/>
      <c r="HK3" s="400"/>
      <c r="HL3" s="400"/>
      <c r="HM3" s="400"/>
      <c r="HN3" s="400"/>
      <c r="HO3" s="400"/>
      <c r="HP3" s="400"/>
      <c r="HQ3" s="400"/>
      <c r="HR3" s="400"/>
      <c r="HS3" s="400"/>
      <c r="HT3" s="400"/>
      <c r="HU3" s="400"/>
      <c r="HV3" s="400"/>
      <c r="HW3" s="400"/>
      <c r="HX3" s="400"/>
      <c r="HY3" s="400"/>
      <c r="HZ3" s="400"/>
      <c r="IA3" s="400"/>
      <c r="IB3" s="400"/>
      <c r="IC3" s="400"/>
      <c r="ID3" s="400"/>
      <c r="IE3" s="400"/>
      <c r="IF3" s="400"/>
      <c r="IG3" s="400"/>
      <c r="IH3" s="400"/>
      <c r="II3" s="400"/>
      <c r="IJ3" s="400"/>
      <c r="IK3" s="400"/>
      <c r="IL3" s="400"/>
      <c r="IM3" s="400"/>
      <c r="IN3" s="400"/>
      <c r="IO3" s="400"/>
      <c r="IP3" s="400"/>
      <c r="IQ3" s="400"/>
      <c r="IR3" s="400"/>
      <c r="IS3" s="400"/>
      <c r="IT3" s="400"/>
      <c r="IU3" s="400"/>
      <c r="IV3" s="400"/>
      <c r="IW3" s="400"/>
    </row>
    <row r="4" spans="1:257" ht="21" customHeight="1">
      <c r="A4" s="3"/>
      <c r="B4" s="15"/>
      <c r="C4" s="15"/>
      <c r="D4" s="377"/>
      <c r="E4" s="377"/>
      <c r="F4" s="377"/>
      <c r="G4" s="377"/>
      <c r="H4" s="377"/>
      <c r="I4" s="377"/>
      <c r="J4" s="37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ht="30.75" customHeight="1">
      <c r="A5" s="171" t="s">
        <v>14</v>
      </c>
      <c r="B5" s="172"/>
      <c r="C5" s="173"/>
      <c r="D5" s="172"/>
      <c r="E5" s="173"/>
      <c r="F5" s="173"/>
      <c r="G5" s="173"/>
      <c r="H5" s="173"/>
      <c r="I5" s="173"/>
      <c r="J5" s="173"/>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c r="CZ5" s="172"/>
      <c r="DA5" s="172"/>
      <c r="DB5" s="172"/>
      <c r="DC5" s="172"/>
      <c r="DD5" s="172"/>
      <c r="DE5" s="172"/>
      <c r="DF5" s="172"/>
      <c r="DG5" s="172"/>
      <c r="DH5" s="172"/>
      <c r="DI5" s="172"/>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2"/>
      <c r="ET5" s="172"/>
      <c r="EU5" s="172"/>
      <c r="EV5" s="172"/>
      <c r="EW5" s="172"/>
      <c r="EX5" s="172"/>
      <c r="EY5" s="172"/>
      <c r="EZ5" s="172"/>
      <c r="FA5" s="172"/>
      <c r="FB5" s="172"/>
      <c r="FC5" s="172"/>
      <c r="FD5" s="172"/>
      <c r="FE5" s="172"/>
      <c r="FF5" s="172"/>
      <c r="FG5" s="172"/>
      <c r="FH5" s="172"/>
      <c r="FI5" s="172"/>
      <c r="FJ5" s="172"/>
      <c r="FK5" s="172"/>
      <c r="FL5" s="172"/>
      <c r="FM5" s="172"/>
      <c r="FN5" s="172"/>
      <c r="FO5" s="172"/>
      <c r="FP5" s="172"/>
      <c r="FQ5" s="172"/>
      <c r="FR5" s="172"/>
      <c r="FS5" s="172"/>
      <c r="FT5" s="172"/>
      <c r="FU5" s="172"/>
      <c r="FV5" s="172"/>
      <c r="FW5" s="172"/>
      <c r="FX5" s="172"/>
      <c r="FY5" s="172"/>
      <c r="FZ5" s="172"/>
      <c r="GA5" s="172"/>
      <c r="GB5" s="172"/>
      <c r="GC5" s="172"/>
      <c r="GD5" s="172"/>
      <c r="GE5" s="172"/>
      <c r="GF5" s="172"/>
      <c r="GG5" s="172"/>
      <c r="GH5" s="172"/>
      <c r="GI5" s="172"/>
      <c r="GJ5" s="172"/>
      <c r="GK5" s="172"/>
      <c r="GL5" s="172"/>
      <c r="GM5" s="172"/>
      <c r="GN5" s="172"/>
      <c r="GO5" s="172"/>
      <c r="GP5" s="172"/>
      <c r="GQ5" s="172"/>
      <c r="GR5" s="172"/>
      <c r="GS5" s="172"/>
      <c r="GT5" s="172"/>
      <c r="GU5" s="172"/>
      <c r="GV5" s="172"/>
      <c r="GW5" s="172"/>
      <c r="GX5" s="172"/>
      <c r="GY5" s="172"/>
      <c r="GZ5" s="172"/>
      <c r="HA5" s="172"/>
      <c r="HB5" s="172"/>
      <c r="HC5" s="172"/>
      <c r="HD5" s="172"/>
      <c r="HE5" s="172"/>
      <c r="HF5" s="172"/>
      <c r="HG5" s="172"/>
      <c r="HH5" s="172"/>
      <c r="HI5" s="172"/>
      <c r="HJ5" s="172"/>
      <c r="HK5" s="172"/>
      <c r="HL5" s="172"/>
      <c r="HM5" s="172"/>
      <c r="HN5" s="172"/>
      <c r="HO5" s="172"/>
      <c r="HP5" s="172"/>
      <c r="HQ5" s="172"/>
      <c r="HR5" s="172"/>
      <c r="HS5" s="172"/>
      <c r="HT5" s="172"/>
      <c r="HU5" s="172"/>
      <c r="HV5" s="172"/>
      <c r="HW5" s="172"/>
      <c r="HX5" s="172"/>
      <c r="HY5" s="172"/>
      <c r="HZ5" s="172"/>
      <c r="IA5" s="172"/>
      <c r="IB5" s="172"/>
      <c r="IC5" s="172"/>
      <c r="ID5" s="172"/>
      <c r="IE5" s="172"/>
      <c r="IF5" s="172"/>
      <c r="IG5" s="172"/>
      <c r="IH5" s="172"/>
      <c r="II5" s="172"/>
      <c r="IJ5" s="172"/>
      <c r="IK5" s="172"/>
      <c r="IL5" s="172"/>
      <c r="IM5" s="172"/>
      <c r="IN5" s="172"/>
      <c r="IO5" s="172"/>
      <c r="IP5" s="172"/>
      <c r="IQ5" s="172"/>
      <c r="IR5" s="172"/>
      <c r="IS5" s="172"/>
      <c r="IT5" s="172"/>
      <c r="IU5" s="172"/>
      <c r="IV5" s="172"/>
      <c r="IW5" s="172"/>
    </row>
    <row r="6" spans="1:257" ht="30.75" customHeight="1">
      <c r="A6" s="175" t="s">
        <v>15</v>
      </c>
      <c r="B6" s="378"/>
      <c r="C6" s="378"/>
      <c r="D6" s="378"/>
      <c r="E6" s="378"/>
      <c r="F6" s="378"/>
      <c r="G6" s="379" t="s">
        <v>16</v>
      </c>
      <c r="H6" s="176"/>
      <c r="I6" s="176"/>
      <c r="J6" s="378"/>
      <c r="K6" s="3"/>
      <c r="L6" s="3"/>
      <c r="M6" s="3"/>
      <c r="N6" s="3"/>
      <c r="O6" s="380" t="s">
        <v>17</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row>
    <row r="7" spans="1:257" ht="30.75" customHeight="1">
      <c r="A7" s="165"/>
      <c r="B7" s="579" t="s">
        <v>18</v>
      </c>
      <c r="C7" s="580"/>
      <c r="D7" s="581"/>
      <c r="E7" s="579" t="s">
        <v>19</v>
      </c>
      <c r="F7" s="580"/>
      <c r="G7" s="581"/>
      <c r="H7" s="579" t="s">
        <v>20</v>
      </c>
      <c r="I7" s="580"/>
      <c r="J7" s="581"/>
      <c r="K7" s="582" t="s">
        <v>21</v>
      </c>
      <c r="L7" s="580"/>
      <c r="M7" s="580"/>
      <c r="N7" s="577" t="s">
        <v>22</v>
      </c>
      <c r="O7" s="578"/>
    </row>
    <row r="8" spans="1:257" ht="30.75" customHeight="1">
      <c r="A8" s="163" t="s">
        <v>23</v>
      </c>
      <c r="B8" s="166" t="s">
        <v>24</v>
      </c>
      <c r="C8" s="166" t="s">
        <v>25</v>
      </c>
      <c r="D8" s="166" t="s">
        <v>26</v>
      </c>
      <c r="E8" s="166" t="s">
        <v>24</v>
      </c>
      <c r="F8" s="166" t="s">
        <v>25</v>
      </c>
      <c r="G8" s="166" t="s">
        <v>26</v>
      </c>
      <c r="H8" s="166" t="s">
        <v>24</v>
      </c>
      <c r="I8" s="166" t="s">
        <v>25</v>
      </c>
      <c r="J8" s="166" t="s">
        <v>26</v>
      </c>
      <c r="K8" s="166" t="s">
        <v>24</v>
      </c>
      <c r="L8" s="166" t="s">
        <v>25</v>
      </c>
      <c r="M8" s="167" t="s">
        <v>26</v>
      </c>
      <c r="N8" s="168" t="s">
        <v>27</v>
      </c>
      <c r="O8" s="169" t="s">
        <v>28</v>
      </c>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28.5" customHeight="1">
      <c r="A9" s="170" t="s">
        <v>29</v>
      </c>
      <c r="B9" s="381"/>
      <c r="C9" s="381"/>
      <c r="D9" s="382">
        <f t="shared" ref="D9:D14" si="0">SUM(B9:C9)</f>
        <v>0</v>
      </c>
      <c r="E9" s="382">
        <v>0</v>
      </c>
      <c r="F9" s="382">
        <v>0</v>
      </c>
      <c r="G9" s="382">
        <f t="shared" ref="G9:G14" si="1">SUM(E9:F9)</f>
        <v>0</v>
      </c>
      <c r="H9" s="383">
        <f t="shared" ref="H9:H14" si="2">IFERROR(IF(M9&gt;=D9,B9-E9,ROUND(J9*(B9/D9),0)),0)</f>
        <v>0</v>
      </c>
      <c r="I9" s="382">
        <f t="shared" ref="I9:I14" si="3">J9-H9</f>
        <v>0</v>
      </c>
      <c r="J9" s="382">
        <f>研發人員薪資表!M12+顧問費!B8</f>
        <v>0</v>
      </c>
      <c r="K9" s="382">
        <f t="shared" ref="K9:M14" si="4">E9+H9</f>
        <v>0</v>
      </c>
      <c r="L9" s="382">
        <f t="shared" si="4"/>
        <v>0</v>
      </c>
      <c r="M9" s="384">
        <f t="shared" si="4"/>
        <v>0</v>
      </c>
      <c r="N9" s="385">
        <f t="shared" ref="N9:N15" si="5">IF(B9=0,0,K9/B9)</f>
        <v>0</v>
      </c>
      <c r="O9" s="386">
        <f t="shared" ref="O9:O15" si="6">B9-K9</f>
        <v>0</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row>
    <row r="10" spans="1:257" ht="28.5" customHeight="1">
      <c r="A10" s="170" t="s">
        <v>30</v>
      </c>
      <c r="B10" s="381"/>
      <c r="C10" s="381"/>
      <c r="D10" s="382">
        <f t="shared" si="0"/>
        <v>0</v>
      </c>
      <c r="E10" s="382">
        <v>0</v>
      </c>
      <c r="F10" s="382">
        <v>0</v>
      </c>
      <c r="G10" s="382">
        <f t="shared" si="1"/>
        <v>0</v>
      </c>
      <c r="H10" s="383">
        <f t="shared" si="2"/>
        <v>0</v>
      </c>
      <c r="I10" s="382">
        <f t="shared" si="3"/>
        <v>0</v>
      </c>
      <c r="J10" s="382">
        <f>消耗性器材及原材料費!K10</f>
        <v>0</v>
      </c>
      <c r="K10" s="382">
        <f t="shared" si="4"/>
        <v>0</v>
      </c>
      <c r="L10" s="382">
        <f t="shared" si="4"/>
        <v>0</v>
      </c>
      <c r="M10" s="384">
        <f t="shared" si="4"/>
        <v>0</v>
      </c>
      <c r="N10" s="385">
        <f t="shared" si="5"/>
        <v>0</v>
      </c>
      <c r="O10" s="386">
        <f t="shared" si="6"/>
        <v>0</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row>
    <row r="11" spans="1:257" ht="28.5" customHeight="1">
      <c r="A11" s="170" t="s">
        <v>31</v>
      </c>
      <c r="B11" s="381"/>
      <c r="C11" s="381"/>
      <c r="D11" s="382">
        <f t="shared" si="0"/>
        <v>0</v>
      </c>
      <c r="E11" s="382">
        <v>0</v>
      </c>
      <c r="F11" s="382">
        <v>0</v>
      </c>
      <c r="G11" s="382">
        <f t="shared" si="1"/>
        <v>0</v>
      </c>
      <c r="H11" s="383">
        <f t="shared" si="2"/>
        <v>0</v>
      </c>
      <c r="I11" s="382">
        <f t="shared" si="3"/>
        <v>0</v>
      </c>
      <c r="J11" s="382">
        <f>研發設備使用費!L8+研發設備使用費!L58</f>
        <v>0</v>
      </c>
      <c r="K11" s="382">
        <f t="shared" si="4"/>
        <v>0</v>
      </c>
      <c r="L11" s="382">
        <f t="shared" si="4"/>
        <v>0</v>
      </c>
      <c r="M11" s="384">
        <f t="shared" si="4"/>
        <v>0</v>
      </c>
      <c r="N11" s="385">
        <f t="shared" si="5"/>
        <v>0</v>
      </c>
      <c r="O11" s="386">
        <f t="shared" si="6"/>
        <v>0</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row>
    <row r="12" spans="1:257" ht="28.5" customHeight="1">
      <c r="A12" s="170" t="s">
        <v>32</v>
      </c>
      <c r="B12" s="381"/>
      <c r="C12" s="381"/>
      <c r="D12" s="382">
        <f t="shared" si="0"/>
        <v>0</v>
      </c>
      <c r="E12" s="382">
        <v>0</v>
      </c>
      <c r="F12" s="382">
        <v>0</v>
      </c>
      <c r="G12" s="382">
        <f t="shared" si="1"/>
        <v>0</v>
      </c>
      <c r="H12" s="383">
        <f t="shared" si="2"/>
        <v>0</v>
      </c>
      <c r="I12" s="382">
        <f t="shared" si="3"/>
        <v>0</v>
      </c>
      <c r="J12" s="382">
        <f>研發設備維護費!L7</f>
        <v>0</v>
      </c>
      <c r="K12" s="382">
        <f t="shared" si="4"/>
        <v>0</v>
      </c>
      <c r="L12" s="382">
        <f t="shared" si="4"/>
        <v>0</v>
      </c>
      <c r="M12" s="384">
        <f t="shared" si="4"/>
        <v>0</v>
      </c>
      <c r="N12" s="385">
        <f t="shared" si="5"/>
        <v>0</v>
      </c>
      <c r="O12" s="386">
        <f t="shared" si="6"/>
        <v>0</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row>
    <row r="13" spans="1:257" ht="28.5" customHeight="1">
      <c r="A13" s="170" t="s">
        <v>33</v>
      </c>
      <c r="B13" s="381"/>
      <c r="C13" s="381"/>
      <c r="D13" s="382">
        <f t="shared" si="0"/>
        <v>0</v>
      </c>
      <c r="E13" s="382">
        <v>0</v>
      </c>
      <c r="F13" s="382">
        <v>0</v>
      </c>
      <c r="G13" s="382">
        <f t="shared" si="1"/>
        <v>0</v>
      </c>
      <c r="H13" s="383">
        <f t="shared" si="2"/>
        <v>0</v>
      </c>
      <c r="I13" s="382">
        <f t="shared" si="3"/>
        <v>0</v>
      </c>
      <c r="J13" s="382">
        <f>技術引進及委託研究費!C48</f>
        <v>0</v>
      </c>
      <c r="K13" s="382">
        <f t="shared" si="4"/>
        <v>0</v>
      </c>
      <c r="L13" s="382">
        <f t="shared" si="4"/>
        <v>0</v>
      </c>
      <c r="M13" s="384">
        <f t="shared" si="4"/>
        <v>0</v>
      </c>
      <c r="N13" s="385">
        <f t="shared" si="5"/>
        <v>0</v>
      </c>
      <c r="O13" s="386">
        <f t="shared" si="6"/>
        <v>0</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row>
    <row r="14" spans="1:257" ht="28.5" customHeight="1">
      <c r="A14" s="170" t="s">
        <v>34</v>
      </c>
      <c r="B14" s="381"/>
      <c r="C14" s="381"/>
      <c r="D14" s="382">
        <f t="shared" si="0"/>
        <v>0</v>
      </c>
      <c r="E14" s="382">
        <v>0</v>
      </c>
      <c r="F14" s="382">
        <v>0</v>
      </c>
      <c r="G14" s="382">
        <f t="shared" si="1"/>
        <v>0</v>
      </c>
      <c r="H14" s="383">
        <f t="shared" si="2"/>
        <v>0</v>
      </c>
      <c r="I14" s="382">
        <f t="shared" si="3"/>
        <v>0</v>
      </c>
      <c r="J14" s="382">
        <f>專利申請費!J10</f>
        <v>0</v>
      </c>
      <c r="K14" s="382">
        <f t="shared" si="4"/>
        <v>0</v>
      </c>
      <c r="L14" s="382">
        <f t="shared" si="4"/>
        <v>0</v>
      </c>
      <c r="M14" s="384">
        <f t="shared" si="4"/>
        <v>0</v>
      </c>
      <c r="N14" s="385">
        <f t="shared" si="5"/>
        <v>0</v>
      </c>
      <c r="O14" s="386">
        <f t="shared" si="6"/>
        <v>0</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ht="28.5" customHeight="1">
      <c r="A15" s="165" t="s">
        <v>35</v>
      </c>
      <c r="B15" s="382">
        <f t="shared" ref="B15:M15" si="7">SUM(B9:B14)</f>
        <v>0</v>
      </c>
      <c r="C15" s="382">
        <f t="shared" si="7"/>
        <v>0</v>
      </c>
      <c r="D15" s="382">
        <f t="shared" si="7"/>
        <v>0</v>
      </c>
      <c r="E15" s="382">
        <f t="shared" si="7"/>
        <v>0</v>
      </c>
      <c r="F15" s="382">
        <f t="shared" si="7"/>
        <v>0</v>
      </c>
      <c r="G15" s="382">
        <f t="shared" si="7"/>
        <v>0</v>
      </c>
      <c r="H15" s="382">
        <f t="shared" si="7"/>
        <v>0</v>
      </c>
      <c r="I15" s="382">
        <f t="shared" si="7"/>
        <v>0</v>
      </c>
      <c r="J15" s="382">
        <f t="shared" si="7"/>
        <v>0</v>
      </c>
      <c r="K15" s="382">
        <f t="shared" si="7"/>
        <v>0</v>
      </c>
      <c r="L15" s="382">
        <f t="shared" si="7"/>
        <v>0</v>
      </c>
      <c r="M15" s="384">
        <f t="shared" si="7"/>
        <v>0</v>
      </c>
      <c r="N15" s="385">
        <f t="shared" si="5"/>
        <v>0</v>
      </c>
      <c r="O15" s="386">
        <f t="shared" si="6"/>
        <v>0</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row>
    <row r="16" spans="1:257" ht="37.5" customHeight="1">
      <c r="A16" s="162" t="s">
        <v>36</v>
      </c>
      <c r="B16" s="387"/>
      <c r="C16" s="388" t="s">
        <v>37</v>
      </c>
      <c r="D16" s="389"/>
      <c r="E16" s="389"/>
      <c r="F16" s="389"/>
      <c r="G16" s="389"/>
      <c r="H16" s="389"/>
      <c r="I16" s="389"/>
      <c r="J16" s="389"/>
      <c r="K16" s="389"/>
      <c r="L16" s="389"/>
      <c r="M16" s="390" t="s">
        <v>38</v>
      </c>
      <c r="N16" s="159" t="s">
        <v>39</v>
      </c>
      <c r="O16" s="391"/>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row>
    <row r="17" spans="1:257" ht="37.5" customHeight="1">
      <c r="A17" s="163" t="s">
        <v>40</v>
      </c>
      <c r="B17" s="392">
        <f>IF(B16=0,0,K15/B16)</f>
        <v>0</v>
      </c>
      <c r="C17" s="389"/>
      <c r="D17" s="389"/>
      <c r="E17" s="389"/>
      <c r="F17" s="389"/>
      <c r="G17" s="389"/>
      <c r="H17" s="389"/>
      <c r="I17" s="389"/>
      <c r="J17" s="389"/>
      <c r="K17" s="389"/>
      <c r="L17" s="389"/>
      <c r="M17" s="389"/>
      <c r="N17" s="160" t="s">
        <v>41</v>
      </c>
      <c r="O17" s="386">
        <v>0</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row>
    <row r="18" spans="1:257" ht="37.5" customHeight="1">
      <c r="A18" s="3"/>
      <c r="B18" s="3"/>
      <c r="C18" s="3"/>
      <c r="D18" s="389"/>
      <c r="E18" s="389"/>
      <c r="F18" s="389"/>
      <c r="G18" s="389"/>
      <c r="H18" s="389"/>
      <c r="I18" s="389"/>
      <c r="J18" s="389"/>
      <c r="K18" s="389"/>
      <c r="L18" s="389"/>
      <c r="M18" s="389"/>
      <c r="N18" s="161" t="s">
        <v>42</v>
      </c>
      <c r="O18" s="393">
        <f>O16-O15-O17</f>
        <v>0</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row>
    <row r="19" spans="1:257">
      <c r="A19" s="28" t="s">
        <v>43</v>
      </c>
      <c r="B19" s="394"/>
      <c r="C19" s="394"/>
      <c r="D19" s="394"/>
      <c r="E19" s="394"/>
      <c r="F19" s="394"/>
      <c r="G19" s="394"/>
      <c r="H19" s="394"/>
      <c r="I19" s="394"/>
      <c r="J19" s="394"/>
      <c r="K19" s="155"/>
      <c r="L19" s="155"/>
      <c r="M19" s="155"/>
      <c r="N19" s="155"/>
      <c r="O19" s="155"/>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row>
    <row r="20" spans="1:257">
      <c r="A20" s="28" t="s">
        <v>44</v>
      </c>
      <c r="B20" s="394"/>
      <c r="C20" s="394"/>
      <c r="D20" s="394"/>
      <c r="E20" s="394"/>
      <c r="F20" s="394"/>
      <c r="G20" s="394"/>
      <c r="H20" s="394"/>
      <c r="I20" s="394"/>
      <c r="J20" s="394"/>
      <c r="K20" s="155"/>
      <c r="L20" s="155"/>
      <c r="M20" s="155"/>
      <c r="N20" s="155"/>
      <c r="O20" s="155"/>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row>
    <row r="21" spans="1:257">
      <c r="A21" s="28" t="s">
        <v>45</v>
      </c>
      <c r="B21" s="394"/>
      <c r="C21" s="394"/>
      <c r="D21" s="394"/>
      <c r="E21" s="394"/>
      <c r="F21" s="394"/>
      <c r="G21" s="394"/>
      <c r="H21" s="394"/>
      <c r="I21" s="394"/>
      <c r="J21" s="394"/>
      <c r="K21" s="155"/>
      <c r="L21" s="155"/>
      <c r="M21" s="155"/>
      <c r="N21" s="155"/>
      <c r="O21" s="155"/>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row>
    <row r="22" spans="1:257">
      <c r="A22" s="28" t="s">
        <v>46</v>
      </c>
      <c r="B22" s="394"/>
      <c r="C22" s="394"/>
      <c r="D22" s="394"/>
      <c r="E22" s="394"/>
      <c r="F22" s="394"/>
      <c r="G22" s="394"/>
      <c r="H22" s="394"/>
      <c r="I22" s="394"/>
      <c r="J22" s="394"/>
      <c r="K22" s="155"/>
      <c r="L22" s="155"/>
      <c r="M22" s="155"/>
      <c r="N22" s="155"/>
      <c r="O22" s="155"/>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row>
    <row r="23" spans="1:257">
      <c r="A23" s="28" t="s">
        <v>47</v>
      </c>
      <c r="B23" s="394"/>
      <c r="C23" s="394"/>
      <c r="D23" s="394"/>
      <c r="E23" s="394"/>
      <c r="F23" s="394"/>
      <c r="G23" s="394"/>
      <c r="H23" s="394"/>
      <c r="I23" s="394"/>
      <c r="J23" s="394"/>
      <c r="K23" s="155"/>
      <c r="L23" s="155"/>
      <c r="M23" s="155"/>
      <c r="N23" s="155"/>
      <c r="O23" s="155"/>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row>
    <row r="24" spans="1:257" ht="19.5" customHeight="1">
      <c r="A24" s="155"/>
      <c r="B24" s="394"/>
      <c r="C24" s="394"/>
      <c r="D24" s="394"/>
      <c r="E24" s="394"/>
      <c r="F24" s="394"/>
      <c r="G24" s="394"/>
      <c r="H24" s="394"/>
      <c r="I24" s="394"/>
      <c r="J24" s="394"/>
      <c r="K24" s="155"/>
      <c r="L24" s="155"/>
      <c r="M24" s="155"/>
      <c r="N24" s="155"/>
      <c r="O24" s="155"/>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row>
    <row r="25" spans="1:257" s="399" customFormat="1" ht="27" customHeight="1">
      <c r="A25" s="139" t="s">
        <v>48</v>
      </c>
      <c r="B25" s="397"/>
      <c r="C25" s="397"/>
      <c r="D25" s="397"/>
      <c r="E25" s="139" t="s">
        <v>9</v>
      </c>
      <c r="F25" s="397"/>
      <c r="G25" s="397"/>
      <c r="H25" s="139" t="s">
        <v>10</v>
      </c>
      <c r="I25" s="397"/>
      <c r="J25" s="397"/>
      <c r="K25" s="398" t="s">
        <v>11</v>
      </c>
      <c r="L25" s="397"/>
      <c r="M25" s="397"/>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row>
    <row r="26" spans="1:257">
      <c r="A26" s="87"/>
      <c r="B26" s="87"/>
      <c r="C26" s="87"/>
      <c r="D26" s="87"/>
      <c r="E26" s="87"/>
      <c r="F26" s="87"/>
      <c r="G26" s="87"/>
      <c r="H26" s="87"/>
      <c r="I26" s="87"/>
      <c r="J26" s="87"/>
      <c r="K26" s="395" t="s">
        <v>49</v>
      </c>
      <c r="L26" s="87"/>
      <c r="M26" s="87"/>
    </row>
    <row r="27" spans="1:257" ht="14.2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row>
    <row r="28" spans="1:257" ht="14.25" customHeight="1">
      <c r="A28" s="4"/>
      <c r="B28" s="377"/>
      <c r="C28" s="377"/>
      <c r="D28" s="377"/>
      <c r="E28" s="377"/>
      <c r="F28" s="377"/>
      <c r="G28" s="377"/>
      <c r="H28" s="377"/>
      <c r="I28" s="377"/>
      <c r="J28" s="377"/>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row>
    <row r="29" spans="1:257" ht="14.25" customHeight="1">
      <c r="A29" s="4"/>
      <c r="B29" s="377"/>
      <c r="C29" s="377"/>
      <c r="D29" s="377"/>
      <c r="E29" s="377"/>
      <c r="F29" s="377"/>
      <c r="G29" s="377"/>
      <c r="H29" s="377"/>
      <c r="I29" s="377"/>
      <c r="J29" s="377"/>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row>
    <row r="30" spans="1:257" ht="30"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row>
    <row r="31" spans="1:257" s="399" customFormat="1" ht="27" customHeight="1">
      <c r="A31" s="575" t="s">
        <v>13</v>
      </c>
      <c r="B31" s="576"/>
      <c r="C31" s="576"/>
      <c r="D31" s="576"/>
      <c r="E31" s="576"/>
      <c r="F31" s="576"/>
      <c r="G31" s="576"/>
      <c r="H31" s="576"/>
      <c r="I31" s="576"/>
      <c r="J31" s="576"/>
      <c r="K31" s="576"/>
      <c r="L31" s="576"/>
      <c r="M31" s="576"/>
      <c r="N31" s="576"/>
      <c r="O31" s="576"/>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N31" s="400"/>
      <c r="FO31" s="400"/>
      <c r="FP31" s="400"/>
      <c r="FQ31" s="400"/>
      <c r="FR31" s="400"/>
      <c r="FS31" s="400"/>
      <c r="FT31" s="400"/>
      <c r="FU31" s="400"/>
      <c r="FV31" s="400"/>
      <c r="FW31" s="400"/>
      <c r="FX31" s="400"/>
      <c r="FY31" s="400"/>
      <c r="FZ31" s="400"/>
      <c r="GA31" s="400"/>
      <c r="GB31" s="400"/>
      <c r="GC31" s="400"/>
      <c r="GD31" s="400"/>
      <c r="GE31" s="400"/>
      <c r="GF31" s="400"/>
      <c r="GG31" s="400"/>
      <c r="GH31" s="400"/>
      <c r="GI31" s="400"/>
      <c r="GJ31" s="400"/>
      <c r="GK31" s="400"/>
      <c r="GL31" s="400"/>
      <c r="GM31" s="400"/>
      <c r="GN31" s="400"/>
      <c r="GO31" s="400"/>
      <c r="GP31" s="400"/>
      <c r="GQ31" s="400"/>
      <c r="GR31" s="400"/>
      <c r="GS31" s="400"/>
      <c r="GT31" s="400"/>
      <c r="GU31" s="400"/>
      <c r="GV31" s="400"/>
      <c r="GW31" s="400"/>
      <c r="GX31" s="400"/>
      <c r="GY31" s="400"/>
      <c r="GZ31" s="400"/>
      <c r="HA31" s="400"/>
      <c r="HB31" s="400"/>
      <c r="HC31" s="400"/>
      <c r="HD31" s="400"/>
      <c r="HE31" s="400"/>
      <c r="HF31" s="400"/>
      <c r="HG31" s="400"/>
      <c r="HH31" s="400"/>
      <c r="HI31" s="400"/>
      <c r="HJ31" s="400"/>
      <c r="HK31" s="400"/>
      <c r="HL31" s="400"/>
      <c r="HM31" s="400"/>
      <c r="HN31" s="400"/>
      <c r="HO31" s="400"/>
      <c r="HP31" s="400"/>
      <c r="HQ31" s="400"/>
      <c r="HR31" s="400"/>
      <c r="HS31" s="400"/>
      <c r="HT31" s="400"/>
      <c r="HU31" s="400"/>
      <c r="HV31" s="400"/>
      <c r="HW31" s="400"/>
      <c r="HX31" s="400"/>
      <c r="HY31" s="400"/>
      <c r="HZ31" s="400"/>
      <c r="IA31" s="400"/>
      <c r="IB31" s="400"/>
      <c r="IC31" s="400"/>
      <c r="ID31" s="400"/>
      <c r="IE31" s="400"/>
      <c r="IF31" s="400"/>
      <c r="IG31" s="400"/>
      <c r="IH31" s="400"/>
      <c r="II31" s="400"/>
      <c r="IJ31" s="400"/>
      <c r="IK31" s="400"/>
      <c r="IL31" s="400"/>
      <c r="IM31" s="400"/>
      <c r="IN31" s="400"/>
      <c r="IO31" s="400"/>
      <c r="IP31" s="400"/>
      <c r="IQ31" s="400"/>
      <c r="IR31" s="400"/>
      <c r="IS31" s="400"/>
      <c r="IT31" s="400"/>
      <c r="IU31" s="400"/>
      <c r="IV31" s="400"/>
      <c r="IW31" s="400"/>
    </row>
    <row r="32" spans="1:257" ht="30" customHeight="1">
      <c r="A32" s="3"/>
      <c r="B32" s="15"/>
      <c r="C32" s="15"/>
      <c r="D32" s="377"/>
      <c r="E32" s="377"/>
      <c r="F32" s="377"/>
      <c r="G32" s="377"/>
      <c r="H32" s="377"/>
      <c r="I32" s="377"/>
      <c r="J32" s="377"/>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row>
    <row r="33" spans="1:257" ht="30.75" customHeight="1">
      <c r="A33" s="171" t="s">
        <v>50</v>
      </c>
      <c r="B33" s="172"/>
      <c r="C33" s="173"/>
      <c r="D33" s="174"/>
      <c r="E33" s="173"/>
      <c r="F33" s="173"/>
      <c r="G33" s="173"/>
      <c r="H33" s="173"/>
      <c r="I33" s="173"/>
      <c r="J33" s="173"/>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172"/>
      <c r="BJ33" s="172"/>
      <c r="BK33" s="172"/>
      <c r="BL33" s="172"/>
      <c r="BM33" s="172"/>
      <c r="BN33" s="172"/>
      <c r="BO33" s="172"/>
      <c r="BP33" s="172"/>
      <c r="BQ33" s="172"/>
      <c r="BR33" s="172"/>
      <c r="BS33" s="172"/>
      <c r="BT33" s="172"/>
      <c r="BU33" s="172"/>
      <c r="BV33" s="172"/>
      <c r="BW33" s="172"/>
      <c r="BX33" s="172"/>
      <c r="BY33" s="172"/>
      <c r="BZ33" s="172"/>
      <c r="CA33" s="172"/>
      <c r="CB33" s="172"/>
      <c r="CC33" s="172"/>
      <c r="CD33" s="172"/>
      <c r="CE33" s="172"/>
      <c r="CF33" s="172"/>
      <c r="CG33" s="172"/>
      <c r="CH33" s="172"/>
      <c r="CI33" s="172"/>
      <c r="CJ33" s="172"/>
      <c r="CK33" s="172"/>
      <c r="CL33" s="172"/>
      <c r="CM33" s="172"/>
      <c r="CN33" s="172"/>
      <c r="CO33" s="172"/>
      <c r="CP33" s="172"/>
      <c r="CQ33" s="172"/>
      <c r="CR33" s="172"/>
      <c r="CS33" s="172"/>
      <c r="CT33" s="172"/>
      <c r="CU33" s="172"/>
      <c r="CV33" s="172"/>
      <c r="CW33" s="172"/>
      <c r="CX33" s="172"/>
      <c r="CY33" s="172"/>
      <c r="CZ33" s="172"/>
      <c r="DA33" s="172"/>
      <c r="DB33" s="172"/>
      <c r="DC33" s="172"/>
      <c r="DD33" s="172"/>
      <c r="DE33" s="172"/>
      <c r="DF33" s="172"/>
      <c r="DG33" s="172"/>
      <c r="DH33" s="172"/>
      <c r="DI33" s="172"/>
      <c r="DJ33" s="172"/>
      <c r="DK33" s="172"/>
      <c r="DL33" s="172"/>
      <c r="DM33" s="172"/>
      <c r="DN33" s="172"/>
      <c r="DO33" s="172"/>
      <c r="DP33" s="172"/>
      <c r="DQ33" s="172"/>
      <c r="DR33" s="172"/>
      <c r="DS33" s="172"/>
      <c r="DT33" s="172"/>
      <c r="DU33" s="172"/>
      <c r="DV33" s="172"/>
      <c r="DW33" s="172"/>
      <c r="DX33" s="172"/>
      <c r="DY33" s="172"/>
      <c r="DZ33" s="172"/>
      <c r="EA33" s="172"/>
      <c r="EB33" s="172"/>
      <c r="EC33" s="172"/>
      <c r="ED33" s="172"/>
      <c r="EE33" s="172"/>
      <c r="EF33" s="172"/>
      <c r="EG33" s="172"/>
      <c r="EH33" s="172"/>
      <c r="EI33" s="172"/>
      <c r="EJ33" s="172"/>
      <c r="EK33" s="172"/>
      <c r="EL33" s="172"/>
      <c r="EM33" s="172"/>
      <c r="EN33" s="172"/>
      <c r="EO33" s="172"/>
      <c r="EP33" s="172"/>
      <c r="EQ33" s="172"/>
      <c r="ER33" s="172"/>
      <c r="ES33" s="172"/>
      <c r="ET33" s="172"/>
      <c r="EU33" s="172"/>
      <c r="EV33" s="172"/>
      <c r="EW33" s="172"/>
      <c r="EX33" s="172"/>
      <c r="EY33" s="172"/>
      <c r="EZ33" s="172"/>
      <c r="FA33" s="172"/>
      <c r="FB33" s="172"/>
      <c r="FC33" s="172"/>
      <c r="FD33" s="172"/>
      <c r="FE33" s="172"/>
      <c r="FF33" s="172"/>
      <c r="FG33" s="172"/>
      <c r="FH33" s="172"/>
      <c r="FI33" s="172"/>
      <c r="FJ33" s="172"/>
      <c r="FK33" s="172"/>
      <c r="FL33" s="172"/>
      <c r="FM33" s="172"/>
      <c r="FN33" s="172"/>
      <c r="FO33" s="172"/>
      <c r="FP33" s="172"/>
      <c r="FQ33" s="172"/>
      <c r="FR33" s="172"/>
      <c r="FS33" s="172"/>
      <c r="FT33" s="172"/>
      <c r="FU33" s="172"/>
      <c r="FV33" s="172"/>
      <c r="FW33" s="172"/>
      <c r="FX33" s="172"/>
      <c r="FY33" s="172"/>
      <c r="FZ33" s="172"/>
      <c r="GA33" s="172"/>
      <c r="GB33" s="172"/>
      <c r="GC33" s="172"/>
      <c r="GD33" s="172"/>
      <c r="GE33" s="172"/>
      <c r="GF33" s="172"/>
      <c r="GG33" s="172"/>
      <c r="GH33" s="172"/>
      <c r="GI33" s="172"/>
      <c r="GJ33" s="172"/>
      <c r="GK33" s="172"/>
      <c r="GL33" s="172"/>
      <c r="GM33" s="172"/>
      <c r="GN33" s="172"/>
      <c r="GO33" s="172"/>
      <c r="GP33" s="172"/>
      <c r="GQ33" s="172"/>
      <c r="GR33" s="172"/>
      <c r="GS33" s="172"/>
      <c r="GT33" s="172"/>
      <c r="GU33" s="172"/>
      <c r="GV33" s="172"/>
      <c r="GW33" s="172"/>
      <c r="GX33" s="172"/>
      <c r="GY33" s="172"/>
      <c r="GZ33" s="172"/>
      <c r="HA33" s="172"/>
      <c r="HB33" s="172"/>
      <c r="HC33" s="172"/>
      <c r="HD33" s="172"/>
      <c r="HE33" s="172"/>
      <c r="HF33" s="172"/>
      <c r="HG33" s="172"/>
      <c r="HH33" s="172"/>
      <c r="HI33" s="172"/>
      <c r="HJ33" s="172"/>
      <c r="HK33" s="172"/>
      <c r="HL33" s="172"/>
      <c r="HM33" s="172"/>
      <c r="HN33" s="172"/>
      <c r="HO33" s="172"/>
      <c r="HP33" s="172"/>
      <c r="HQ33" s="172"/>
      <c r="HR33" s="172"/>
      <c r="HS33" s="172"/>
      <c r="HT33" s="172"/>
      <c r="HU33" s="172"/>
      <c r="HV33" s="172"/>
      <c r="HW33" s="172"/>
      <c r="HX33" s="172"/>
      <c r="HY33" s="172"/>
      <c r="HZ33" s="172"/>
      <c r="IA33" s="172"/>
      <c r="IB33" s="172"/>
      <c r="IC33" s="172"/>
      <c r="ID33" s="172"/>
      <c r="IE33" s="172"/>
      <c r="IF33" s="172"/>
      <c r="IG33" s="172"/>
      <c r="IH33" s="172"/>
      <c r="II33" s="172"/>
      <c r="IJ33" s="172"/>
      <c r="IK33" s="172"/>
      <c r="IL33" s="172"/>
      <c r="IM33" s="172"/>
      <c r="IN33" s="172"/>
      <c r="IO33" s="172"/>
      <c r="IP33" s="172"/>
      <c r="IQ33" s="172"/>
      <c r="IR33" s="172"/>
      <c r="IS33" s="172"/>
      <c r="IT33" s="172"/>
      <c r="IU33" s="172"/>
      <c r="IV33" s="172"/>
      <c r="IW33" s="172"/>
    </row>
    <row r="34" spans="1:257" ht="30.75" customHeight="1">
      <c r="A34" s="175" t="str">
        <f>A6</f>
        <v>公司名稱：</v>
      </c>
      <c r="B34" s="176"/>
      <c r="C34" s="4"/>
      <c r="D34" s="4"/>
      <c r="E34" s="176"/>
      <c r="F34" s="4"/>
      <c r="G34" s="4"/>
      <c r="H34" s="176"/>
      <c r="I34" s="4"/>
      <c r="J34" s="4"/>
      <c r="K34" s="177"/>
      <c r="L34" s="4"/>
      <c r="M34" s="4"/>
      <c r="N34" s="177"/>
      <c r="O34" s="4"/>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177"/>
      <c r="BC34" s="177"/>
      <c r="BD34" s="177"/>
      <c r="BE34" s="177"/>
      <c r="BF34" s="177"/>
      <c r="BG34" s="177"/>
      <c r="BH34" s="177"/>
      <c r="BI34" s="177"/>
      <c r="BJ34" s="177"/>
      <c r="BK34" s="177"/>
      <c r="BL34" s="177"/>
      <c r="BM34" s="177"/>
      <c r="BN34" s="177"/>
      <c r="BO34" s="177"/>
      <c r="BP34" s="177"/>
      <c r="BQ34" s="177"/>
      <c r="BR34" s="177"/>
      <c r="BS34" s="177"/>
      <c r="BT34" s="177"/>
      <c r="BU34" s="177"/>
      <c r="BV34" s="177"/>
      <c r="BW34" s="177"/>
      <c r="BX34" s="177"/>
      <c r="BY34" s="177"/>
      <c r="BZ34" s="177"/>
      <c r="CA34" s="177"/>
      <c r="CB34" s="177"/>
      <c r="CC34" s="177"/>
      <c r="CD34" s="177"/>
      <c r="CE34" s="177"/>
      <c r="CF34" s="177"/>
      <c r="CG34" s="177"/>
      <c r="CH34" s="177"/>
      <c r="CI34" s="177"/>
      <c r="CJ34" s="177"/>
      <c r="CK34" s="177"/>
      <c r="CL34" s="177"/>
      <c r="CM34" s="177"/>
      <c r="CN34" s="177"/>
      <c r="CO34" s="177"/>
      <c r="CP34" s="177"/>
      <c r="CQ34" s="177"/>
      <c r="CR34" s="177"/>
      <c r="CS34" s="177"/>
      <c r="CT34" s="177"/>
      <c r="CU34" s="177"/>
      <c r="CV34" s="177"/>
      <c r="CW34" s="177"/>
      <c r="CX34" s="177"/>
      <c r="CY34" s="177"/>
      <c r="CZ34" s="177"/>
      <c r="DA34" s="177"/>
      <c r="DB34" s="177"/>
      <c r="DC34" s="177"/>
      <c r="DD34" s="177"/>
      <c r="DE34" s="177"/>
      <c r="DF34" s="177"/>
      <c r="DG34" s="177"/>
      <c r="DH34" s="177"/>
      <c r="DI34" s="177"/>
      <c r="DJ34" s="177"/>
      <c r="DK34" s="177"/>
      <c r="DL34" s="177"/>
      <c r="DM34" s="177"/>
      <c r="DN34" s="177"/>
      <c r="DO34" s="177"/>
      <c r="DP34" s="177"/>
      <c r="DQ34" s="177"/>
      <c r="DR34" s="177"/>
      <c r="DS34" s="177"/>
      <c r="DT34" s="177"/>
      <c r="DU34" s="177"/>
      <c r="DV34" s="177"/>
      <c r="DW34" s="177"/>
      <c r="DX34" s="177"/>
      <c r="DY34" s="177"/>
      <c r="DZ34" s="177"/>
      <c r="EA34" s="177"/>
      <c r="EB34" s="177"/>
      <c r="EC34" s="177"/>
      <c r="ED34" s="177"/>
      <c r="EE34" s="177"/>
      <c r="EF34" s="177"/>
      <c r="EG34" s="177"/>
      <c r="EH34" s="177"/>
      <c r="EI34" s="177"/>
      <c r="EJ34" s="177"/>
      <c r="EK34" s="177"/>
      <c r="EL34" s="177"/>
      <c r="EM34" s="177"/>
      <c r="EN34" s="177"/>
      <c r="EO34" s="177"/>
      <c r="EP34" s="177"/>
      <c r="EQ34" s="177"/>
      <c r="ER34" s="177"/>
      <c r="ES34" s="177"/>
      <c r="ET34" s="177"/>
      <c r="EU34" s="177"/>
      <c r="EV34" s="177"/>
      <c r="EW34" s="177"/>
      <c r="EX34" s="177"/>
      <c r="EY34" s="177"/>
      <c r="EZ34" s="177"/>
      <c r="FA34" s="177"/>
      <c r="FB34" s="177"/>
      <c r="FC34" s="177"/>
      <c r="FD34" s="177"/>
      <c r="FE34" s="177"/>
      <c r="FF34" s="177"/>
      <c r="FG34" s="177"/>
      <c r="FH34" s="177"/>
      <c r="FI34" s="177"/>
      <c r="FJ34" s="177"/>
      <c r="FK34" s="177"/>
      <c r="FL34" s="177"/>
      <c r="FM34" s="177"/>
      <c r="FN34" s="177"/>
      <c r="FO34" s="177"/>
      <c r="FP34" s="177"/>
      <c r="FQ34" s="177"/>
      <c r="FR34" s="177"/>
      <c r="FS34" s="177"/>
      <c r="FT34" s="177"/>
      <c r="FU34" s="177"/>
      <c r="FV34" s="177"/>
      <c r="FW34" s="177"/>
      <c r="FX34" s="177"/>
      <c r="FY34" s="177"/>
      <c r="FZ34" s="177"/>
      <c r="GA34" s="177"/>
      <c r="GB34" s="177"/>
      <c r="GC34" s="177"/>
      <c r="GD34" s="177"/>
      <c r="GE34" s="177"/>
      <c r="GF34" s="177"/>
      <c r="GG34" s="177"/>
      <c r="GH34" s="177"/>
      <c r="GI34" s="177"/>
      <c r="GJ34" s="177"/>
      <c r="GK34" s="177"/>
      <c r="GL34" s="177"/>
      <c r="GM34" s="177"/>
      <c r="GN34" s="177"/>
      <c r="GO34" s="177"/>
      <c r="GP34" s="177"/>
      <c r="GQ34" s="177"/>
      <c r="GR34" s="177"/>
      <c r="GS34" s="177"/>
      <c r="GT34" s="177"/>
      <c r="GU34" s="177"/>
      <c r="GV34" s="177"/>
      <c r="GW34" s="177"/>
      <c r="GX34" s="177"/>
      <c r="GY34" s="177"/>
      <c r="GZ34" s="177"/>
      <c r="HA34" s="177"/>
      <c r="HB34" s="177"/>
      <c r="HC34" s="177"/>
      <c r="HD34" s="177"/>
      <c r="HE34" s="177"/>
      <c r="HF34" s="177"/>
      <c r="HG34" s="177"/>
      <c r="HH34" s="177"/>
      <c r="HI34" s="177"/>
      <c r="HJ34" s="177"/>
      <c r="HK34" s="177"/>
      <c r="HL34" s="177"/>
      <c r="HM34" s="177"/>
      <c r="HN34" s="177"/>
      <c r="HO34" s="177"/>
      <c r="HP34" s="177"/>
      <c r="HQ34" s="177"/>
      <c r="HR34" s="177"/>
      <c r="HS34" s="177"/>
      <c r="HT34" s="177"/>
      <c r="HU34" s="177"/>
      <c r="HV34" s="177"/>
      <c r="HW34" s="177"/>
      <c r="HX34" s="177"/>
      <c r="HY34" s="177"/>
      <c r="HZ34" s="177"/>
      <c r="IA34" s="177"/>
      <c r="IB34" s="177"/>
      <c r="IC34" s="177"/>
      <c r="ID34" s="177"/>
      <c r="IE34" s="177"/>
      <c r="IF34" s="177"/>
      <c r="IG34" s="177"/>
      <c r="IH34" s="177"/>
      <c r="II34" s="177"/>
      <c r="IJ34" s="177"/>
      <c r="IK34" s="177"/>
      <c r="IL34" s="177"/>
      <c r="IM34" s="177"/>
      <c r="IN34" s="177"/>
      <c r="IO34" s="177"/>
      <c r="IP34" s="177"/>
      <c r="IQ34" s="177"/>
      <c r="IR34" s="177"/>
      <c r="IS34" s="177"/>
      <c r="IT34" s="177"/>
      <c r="IU34" s="177"/>
      <c r="IV34" s="177"/>
      <c r="IW34" s="177"/>
    </row>
    <row r="35" spans="1:257" ht="30.75" customHeight="1">
      <c r="A35" s="165"/>
      <c r="B35" s="571" t="s">
        <v>18</v>
      </c>
      <c r="C35" s="572"/>
      <c r="D35" s="573"/>
      <c r="E35" s="571" t="s">
        <v>19</v>
      </c>
      <c r="F35" s="572"/>
      <c r="G35" s="573"/>
      <c r="H35" s="571" t="s">
        <v>20</v>
      </c>
      <c r="I35" s="572"/>
      <c r="J35" s="573"/>
      <c r="K35" s="574" t="s">
        <v>21</v>
      </c>
      <c r="L35" s="572"/>
      <c r="M35" s="572"/>
      <c r="N35" s="569" t="s">
        <v>22</v>
      </c>
      <c r="O35" s="570"/>
    </row>
    <row r="36" spans="1:257" ht="30.75" customHeight="1">
      <c r="A36" s="162" t="s">
        <v>23</v>
      </c>
      <c r="B36" s="178" t="s">
        <v>24</v>
      </c>
      <c r="C36" s="178" t="s">
        <v>25</v>
      </c>
      <c r="D36" s="178" t="s">
        <v>26</v>
      </c>
      <c r="E36" s="178" t="s">
        <v>24</v>
      </c>
      <c r="F36" s="178" t="s">
        <v>25</v>
      </c>
      <c r="G36" s="178" t="s">
        <v>26</v>
      </c>
      <c r="H36" s="178" t="s">
        <v>24</v>
      </c>
      <c r="I36" s="178" t="s">
        <v>25</v>
      </c>
      <c r="J36" s="178" t="s">
        <v>26</v>
      </c>
      <c r="K36" s="178" t="s">
        <v>24</v>
      </c>
      <c r="L36" s="178" t="s">
        <v>25</v>
      </c>
      <c r="M36" s="179" t="s">
        <v>26</v>
      </c>
      <c r="N36" s="180" t="s">
        <v>27</v>
      </c>
      <c r="O36" s="181" t="s">
        <v>28</v>
      </c>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row>
    <row r="37" spans="1:257" ht="28.5" customHeight="1">
      <c r="A37" s="170" t="s">
        <v>29</v>
      </c>
      <c r="B37" s="382">
        <f t="shared" ref="B37:C41" si="8">B9</f>
        <v>0</v>
      </c>
      <c r="C37" s="382">
        <f t="shared" si="8"/>
        <v>0</v>
      </c>
      <c r="D37" s="382">
        <f t="shared" ref="D37:D42" si="9">SUM(B37:C37)</f>
        <v>0</v>
      </c>
      <c r="E37" s="382">
        <f t="shared" ref="E37:F42" si="10">K9</f>
        <v>0</v>
      </c>
      <c r="F37" s="382">
        <f t="shared" si="10"/>
        <v>0</v>
      </c>
      <c r="G37" s="382">
        <f t="shared" ref="G37:G42" si="11">SUM(E37:F37)</f>
        <v>0</v>
      </c>
      <c r="H37" s="383">
        <f t="shared" ref="H37:H42" si="12">IFERROR(IF(M37&gt;=D37,B37-E37,ROUND(J37*(B37/D37),0)),0)</f>
        <v>0</v>
      </c>
      <c r="I37" s="382">
        <f t="shared" ref="I37:I42" si="13">J37-H37</f>
        <v>0</v>
      </c>
      <c r="J37" s="382">
        <f>研發人員薪資表!M21+顧問費!C8</f>
        <v>0</v>
      </c>
      <c r="K37" s="382">
        <f t="shared" ref="K37:M42" si="14">E37+H37</f>
        <v>0</v>
      </c>
      <c r="L37" s="382">
        <f t="shared" si="14"/>
        <v>0</v>
      </c>
      <c r="M37" s="384">
        <f t="shared" si="14"/>
        <v>0</v>
      </c>
      <c r="N37" s="385">
        <f t="shared" ref="N37:N43" si="15">IF(B37=0,0,K37/B37)</f>
        <v>0</v>
      </c>
      <c r="O37" s="386">
        <f t="shared" ref="O37:O43" si="16">B37-K37</f>
        <v>0</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row>
    <row r="38" spans="1:257" ht="28.5" customHeight="1">
      <c r="A38" s="170" t="s">
        <v>30</v>
      </c>
      <c r="B38" s="382">
        <f t="shared" si="8"/>
        <v>0</v>
      </c>
      <c r="C38" s="382">
        <f t="shared" si="8"/>
        <v>0</v>
      </c>
      <c r="D38" s="382">
        <f t="shared" si="9"/>
        <v>0</v>
      </c>
      <c r="E38" s="382">
        <f t="shared" si="10"/>
        <v>0</v>
      </c>
      <c r="F38" s="382">
        <f t="shared" si="10"/>
        <v>0</v>
      </c>
      <c r="G38" s="382">
        <f t="shared" si="11"/>
        <v>0</v>
      </c>
      <c r="H38" s="383">
        <f t="shared" si="12"/>
        <v>0</v>
      </c>
      <c r="I38" s="382">
        <f t="shared" si="13"/>
        <v>0</v>
      </c>
      <c r="J38" s="382">
        <f>消耗性器材及原材料費!K17</f>
        <v>0</v>
      </c>
      <c r="K38" s="382">
        <f t="shared" si="14"/>
        <v>0</v>
      </c>
      <c r="L38" s="382">
        <f t="shared" si="14"/>
        <v>0</v>
      </c>
      <c r="M38" s="384">
        <f t="shared" si="14"/>
        <v>0</v>
      </c>
      <c r="N38" s="385">
        <f t="shared" si="15"/>
        <v>0</v>
      </c>
      <c r="O38" s="386">
        <f t="shared" si="16"/>
        <v>0</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row>
    <row r="39" spans="1:257" ht="28.5" customHeight="1">
      <c r="A39" s="170" t="s">
        <v>31</v>
      </c>
      <c r="B39" s="382">
        <f t="shared" si="8"/>
        <v>0</v>
      </c>
      <c r="C39" s="382">
        <f t="shared" si="8"/>
        <v>0</v>
      </c>
      <c r="D39" s="382">
        <f t="shared" si="9"/>
        <v>0</v>
      </c>
      <c r="E39" s="382">
        <f t="shared" si="10"/>
        <v>0</v>
      </c>
      <c r="F39" s="382">
        <f t="shared" si="10"/>
        <v>0</v>
      </c>
      <c r="G39" s="382">
        <f t="shared" si="11"/>
        <v>0</v>
      </c>
      <c r="H39" s="383">
        <f t="shared" si="12"/>
        <v>0</v>
      </c>
      <c r="I39" s="382">
        <f t="shared" si="13"/>
        <v>0</v>
      </c>
      <c r="J39" s="382">
        <f>研發設備使用費!L13+研發設備使用費!L62</f>
        <v>0</v>
      </c>
      <c r="K39" s="382">
        <f t="shared" si="14"/>
        <v>0</v>
      </c>
      <c r="L39" s="382">
        <f t="shared" si="14"/>
        <v>0</v>
      </c>
      <c r="M39" s="384">
        <f t="shared" si="14"/>
        <v>0</v>
      </c>
      <c r="N39" s="385">
        <f t="shared" si="15"/>
        <v>0</v>
      </c>
      <c r="O39" s="386">
        <f t="shared" si="16"/>
        <v>0</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row>
    <row r="40" spans="1:257" ht="28.5" customHeight="1">
      <c r="A40" s="170" t="s">
        <v>32</v>
      </c>
      <c r="B40" s="382">
        <f t="shared" si="8"/>
        <v>0</v>
      </c>
      <c r="C40" s="382">
        <f t="shared" si="8"/>
        <v>0</v>
      </c>
      <c r="D40" s="382">
        <f t="shared" si="9"/>
        <v>0</v>
      </c>
      <c r="E40" s="382">
        <f t="shared" si="10"/>
        <v>0</v>
      </c>
      <c r="F40" s="382">
        <f t="shared" si="10"/>
        <v>0</v>
      </c>
      <c r="G40" s="382">
        <f t="shared" si="11"/>
        <v>0</v>
      </c>
      <c r="H40" s="383">
        <f t="shared" si="12"/>
        <v>0</v>
      </c>
      <c r="I40" s="382">
        <f t="shared" si="13"/>
        <v>0</v>
      </c>
      <c r="J40" s="382">
        <f>研發設備維護費!L11</f>
        <v>0</v>
      </c>
      <c r="K40" s="382">
        <f t="shared" si="14"/>
        <v>0</v>
      </c>
      <c r="L40" s="382">
        <f t="shared" si="14"/>
        <v>0</v>
      </c>
      <c r="M40" s="384">
        <f t="shared" si="14"/>
        <v>0</v>
      </c>
      <c r="N40" s="385">
        <f t="shared" si="15"/>
        <v>0</v>
      </c>
      <c r="O40" s="386">
        <f t="shared" si="16"/>
        <v>0</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row>
    <row r="41" spans="1:257" ht="28.5" customHeight="1">
      <c r="A41" s="170" t="s">
        <v>33</v>
      </c>
      <c r="B41" s="382">
        <f t="shared" si="8"/>
        <v>0</v>
      </c>
      <c r="C41" s="382">
        <f t="shared" si="8"/>
        <v>0</v>
      </c>
      <c r="D41" s="382">
        <f t="shared" si="9"/>
        <v>0</v>
      </c>
      <c r="E41" s="382">
        <f t="shared" si="10"/>
        <v>0</v>
      </c>
      <c r="F41" s="382">
        <f t="shared" si="10"/>
        <v>0</v>
      </c>
      <c r="G41" s="382">
        <f t="shared" si="11"/>
        <v>0</v>
      </c>
      <c r="H41" s="383">
        <f t="shared" si="12"/>
        <v>0</v>
      </c>
      <c r="I41" s="382">
        <f t="shared" si="13"/>
        <v>0</v>
      </c>
      <c r="J41" s="382">
        <f>技術引進及委託研究費!C49</f>
        <v>0</v>
      </c>
      <c r="K41" s="382">
        <f t="shared" si="14"/>
        <v>0</v>
      </c>
      <c r="L41" s="382">
        <f t="shared" si="14"/>
        <v>0</v>
      </c>
      <c r="M41" s="384">
        <f t="shared" si="14"/>
        <v>0</v>
      </c>
      <c r="N41" s="385">
        <f t="shared" si="15"/>
        <v>0</v>
      </c>
      <c r="O41" s="386">
        <f t="shared" si="16"/>
        <v>0</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row>
    <row r="42" spans="1:257" ht="28.5" customHeight="1">
      <c r="A42" s="170" t="s">
        <v>34</v>
      </c>
      <c r="B42" s="382"/>
      <c r="C42" s="382"/>
      <c r="D42" s="382">
        <f t="shared" si="9"/>
        <v>0</v>
      </c>
      <c r="E42" s="382">
        <f t="shared" si="10"/>
        <v>0</v>
      </c>
      <c r="F42" s="382">
        <f t="shared" si="10"/>
        <v>0</v>
      </c>
      <c r="G42" s="382">
        <f t="shared" si="11"/>
        <v>0</v>
      </c>
      <c r="H42" s="383">
        <f t="shared" si="12"/>
        <v>0</v>
      </c>
      <c r="I42" s="382">
        <f t="shared" si="13"/>
        <v>0</v>
      </c>
      <c r="J42" s="382">
        <f>專利申請費!J17</f>
        <v>0</v>
      </c>
      <c r="K42" s="382">
        <f t="shared" si="14"/>
        <v>0</v>
      </c>
      <c r="L42" s="382">
        <f t="shared" si="14"/>
        <v>0</v>
      </c>
      <c r="M42" s="384">
        <f t="shared" si="14"/>
        <v>0</v>
      </c>
      <c r="N42" s="385">
        <f t="shared" si="15"/>
        <v>0</v>
      </c>
      <c r="O42" s="386">
        <f t="shared" si="16"/>
        <v>0</v>
      </c>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row>
    <row r="43" spans="1:257" ht="28.5" customHeight="1">
      <c r="A43" s="165" t="s">
        <v>35</v>
      </c>
      <c r="B43" s="382">
        <f t="shared" ref="B43:M43" si="17">SUM(B37:B42)</f>
        <v>0</v>
      </c>
      <c r="C43" s="382">
        <f t="shared" si="17"/>
        <v>0</v>
      </c>
      <c r="D43" s="382">
        <f t="shared" si="17"/>
        <v>0</v>
      </c>
      <c r="E43" s="382">
        <f t="shared" si="17"/>
        <v>0</v>
      </c>
      <c r="F43" s="382">
        <f t="shared" si="17"/>
        <v>0</v>
      </c>
      <c r="G43" s="382">
        <f t="shared" si="17"/>
        <v>0</v>
      </c>
      <c r="H43" s="382">
        <f t="shared" si="17"/>
        <v>0</v>
      </c>
      <c r="I43" s="382">
        <f t="shared" si="17"/>
        <v>0</v>
      </c>
      <c r="J43" s="382">
        <f t="shared" si="17"/>
        <v>0</v>
      </c>
      <c r="K43" s="382">
        <f t="shared" si="17"/>
        <v>0</v>
      </c>
      <c r="L43" s="382">
        <f t="shared" si="17"/>
        <v>0</v>
      </c>
      <c r="M43" s="384">
        <f t="shared" si="17"/>
        <v>0</v>
      </c>
      <c r="N43" s="385">
        <f t="shared" si="15"/>
        <v>0</v>
      </c>
      <c r="O43" s="386">
        <f t="shared" si="16"/>
        <v>0</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row>
    <row r="44" spans="1:257" ht="37.5" customHeight="1">
      <c r="A44" s="163" t="s">
        <v>36</v>
      </c>
      <c r="B44" s="381"/>
      <c r="C44" s="388" t="s">
        <v>37</v>
      </c>
      <c r="D44" s="389"/>
      <c r="E44" s="389"/>
      <c r="F44" s="389"/>
      <c r="G44" s="389"/>
      <c r="H44" s="389"/>
      <c r="I44" s="389"/>
      <c r="J44" s="389"/>
      <c r="K44" s="389"/>
      <c r="L44" s="389"/>
      <c r="M44" s="390" t="s">
        <v>38</v>
      </c>
      <c r="N44" s="160" t="s">
        <v>39</v>
      </c>
      <c r="O44" s="391"/>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row>
    <row r="45" spans="1:257" ht="37.5" customHeight="1">
      <c r="A45" s="163" t="s">
        <v>40</v>
      </c>
      <c r="B45" s="392">
        <f>IF(B44=0,0,K43/B44)</f>
        <v>0</v>
      </c>
      <c r="C45" s="389"/>
      <c r="D45" s="389"/>
      <c r="E45" s="389"/>
      <c r="F45" s="389"/>
      <c r="G45" s="389"/>
      <c r="H45" s="389"/>
      <c r="I45" s="389"/>
      <c r="J45" s="389"/>
      <c r="K45" s="389"/>
      <c r="L45" s="389"/>
      <c r="M45" s="389"/>
      <c r="N45" s="160" t="s">
        <v>41</v>
      </c>
      <c r="O45" s="386">
        <v>0</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row>
    <row r="46" spans="1:257" ht="37.5" customHeight="1">
      <c r="A46" s="3"/>
      <c r="B46" s="3"/>
      <c r="C46" s="3"/>
      <c r="D46" s="389"/>
      <c r="E46" s="389"/>
      <c r="F46" s="389"/>
      <c r="G46" s="389"/>
      <c r="H46" s="389"/>
      <c r="I46" s="389"/>
      <c r="J46" s="389"/>
      <c r="K46" s="389"/>
      <c r="L46" s="389"/>
      <c r="M46" s="389"/>
      <c r="N46" s="161" t="s">
        <v>42</v>
      </c>
      <c r="O46" s="393">
        <f>O44-O43-O45</f>
        <v>0</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row>
    <row r="47" spans="1:257">
      <c r="A47" s="28" t="s">
        <v>43</v>
      </c>
      <c r="B47" s="394"/>
      <c r="C47" s="394"/>
      <c r="D47" s="394"/>
      <c r="E47" s="394"/>
      <c r="F47" s="394"/>
      <c r="G47" s="394"/>
      <c r="H47" s="394"/>
      <c r="I47" s="394"/>
      <c r="J47" s="394"/>
      <c r="K47" s="155"/>
      <c r="L47" s="155"/>
      <c r="M47" s="155"/>
      <c r="N47" s="155"/>
      <c r="O47" s="155"/>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row>
    <row r="48" spans="1:257">
      <c r="A48" s="28" t="s">
        <v>44</v>
      </c>
      <c r="B48" s="394"/>
      <c r="C48" s="394"/>
      <c r="D48" s="394"/>
      <c r="E48" s="394"/>
      <c r="F48" s="394"/>
      <c r="G48" s="394"/>
      <c r="H48" s="394"/>
      <c r="I48" s="394"/>
      <c r="J48" s="394"/>
      <c r="K48" s="155"/>
      <c r="L48" s="155"/>
      <c r="M48" s="155"/>
      <c r="N48" s="155"/>
      <c r="O48" s="155"/>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8"/>
      <c r="IQ48" s="28"/>
      <c r="IR48" s="28"/>
      <c r="IS48" s="28"/>
      <c r="IT48" s="28"/>
      <c r="IU48" s="28"/>
      <c r="IV48" s="28"/>
      <c r="IW48" s="28"/>
    </row>
    <row r="49" spans="1:257">
      <c r="A49" s="28" t="s">
        <v>45</v>
      </c>
      <c r="B49" s="394"/>
      <c r="C49" s="394"/>
      <c r="D49" s="394"/>
      <c r="E49" s="394"/>
      <c r="F49" s="394"/>
      <c r="G49" s="394"/>
      <c r="H49" s="394"/>
      <c r="I49" s="394"/>
      <c r="J49" s="394"/>
      <c r="K49" s="155"/>
      <c r="L49" s="155"/>
      <c r="M49" s="155"/>
      <c r="N49" s="155"/>
      <c r="O49" s="155"/>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row>
    <row r="50" spans="1:257">
      <c r="A50" s="28" t="s">
        <v>46</v>
      </c>
      <c r="B50" s="394"/>
      <c r="C50" s="394"/>
      <c r="D50" s="394"/>
      <c r="E50" s="394"/>
      <c r="F50" s="394"/>
      <c r="G50" s="394"/>
      <c r="H50" s="394"/>
      <c r="I50" s="394"/>
      <c r="J50" s="394"/>
      <c r="K50" s="155"/>
      <c r="L50" s="155"/>
      <c r="M50" s="155"/>
      <c r="N50" s="155"/>
      <c r="O50" s="155"/>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c r="IW50" s="28"/>
    </row>
    <row r="51" spans="1:257">
      <c r="A51" s="28" t="s">
        <v>47</v>
      </c>
      <c r="B51" s="394"/>
      <c r="C51" s="394"/>
      <c r="D51" s="394"/>
      <c r="E51" s="394"/>
      <c r="F51" s="394"/>
      <c r="G51" s="394"/>
      <c r="H51" s="394"/>
      <c r="I51" s="394"/>
      <c r="J51" s="394"/>
      <c r="K51" s="155"/>
      <c r="L51" s="155"/>
      <c r="M51" s="155"/>
      <c r="N51" s="155"/>
      <c r="O51" s="155"/>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c r="IW51" s="28"/>
    </row>
    <row r="52" spans="1:257">
      <c r="A52" s="155"/>
      <c r="B52" s="394"/>
      <c r="C52" s="394"/>
      <c r="D52" s="394"/>
      <c r="E52" s="394"/>
      <c r="F52" s="394"/>
      <c r="G52" s="394"/>
      <c r="H52" s="394"/>
      <c r="I52" s="394"/>
      <c r="J52" s="394"/>
      <c r="K52" s="155"/>
      <c r="L52" s="155"/>
      <c r="M52" s="155"/>
      <c r="N52" s="155"/>
      <c r="O52" s="155"/>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row>
    <row r="53" spans="1:257" s="399" customFormat="1" ht="27" customHeight="1">
      <c r="A53" s="139" t="s">
        <v>48</v>
      </c>
      <c r="B53" s="397"/>
      <c r="C53" s="397"/>
      <c r="D53" s="397"/>
      <c r="E53" s="139" t="s">
        <v>9</v>
      </c>
      <c r="F53" s="397"/>
      <c r="G53" s="397"/>
      <c r="H53" s="139" t="s">
        <v>10</v>
      </c>
      <c r="I53" s="397"/>
      <c r="J53" s="397"/>
      <c r="K53" s="398" t="s">
        <v>11</v>
      </c>
      <c r="L53" s="397"/>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row>
    <row r="54" spans="1:257">
      <c r="A54" s="87"/>
      <c r="B54" s="87"/>
      <c r="C54" s="87"/>
      <c r="D54" s="87"/>
      <c r="E54" s="87"/>
      <c r="F54" s="87"/>
      <c r="G54" s="87"/>
      <c r="H54" s="87"/>
      <c r="I54" s="87"/>
      <c r="J54" s="87"/>
      <c r="K54" s="395" t="s">
        <v>49</v>
      </c>
      <c r="L54" s="87"/>
    </row>
    <row r="55" spans="1:257" ht="14.2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row>
    <row r="56" spans="1:257" ht="14.25" customHeight="1">
      <c r="A56" s="4"/>
      <c r="B56" s="377"/>
      <c r="C56" s="377"/>
      <c r="D56" s="377"/>
      <c r="E56" s="377"/>
      <c r="F56" s="377"/>
      <c r="G56" s="377"/>
      <c r="H56" s="377"/>
      <c r="I56" s="377"/>
      <c r="J56" s="377"/>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row>
    <row r="57" spans="1:257" ht="30" customHeight="1">
      <c r="A57" s="4"/>
      <c r="B57" s="377"/>
      <c r="C57" s="377"/>
      <c r="D57" s="377"/>
      <c r="E57" s="377"/>
      <c r="F57" s="377"/>
      <c r="G57" s="377"/>
      <c r="H57" s="377"/>
      <c r="I57" s="377"/>
      <c r="J57" s="377"/>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row>
    <row r="58" spans="1:257" ht="21"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row>
    <row r="59" spans="1:257" s="399" customFormat="1" ht="27" customHeight="1">
      <c r="A59" s="575" t="s">
        <v>13</v>
      </c>
      <c r="B59" s="576"/>
      <c r="C59" s="576"/>
      <c r="D59" s="576"/>
      <c r="E59" s="576"/>
      <c r="F59" s="576"/>
      <c r="G59" s="576"/>
      <c r="H59" s="576"/>
      <c r="I59" s="576"/>
      <c r="J59" s="576"/>
      <c r="K59" s="576"/>
      <c r="L59" s="576"/>
      <c r="M59" s="576"/>
      <c r="N59" s="576"/>
      <c r="O59" s="576"/>
      <c r="P59" s="400"/>
      <c r="Q59" s="400"/>
      <c r="R59" s="400"/>
      <c r="S59" s="400"/>
      <c r="T59" s="400"/>
      <c r="U59" s="400"/>
      <c r="V59" s="400"/>
      <c r="W59" s="400"/>
      <c r="X59" s="400"/>
      <c r="Y59" s="400"/>
      <c r="Z59" s="400"/>
      <c r="AA59" s="400"/>
      <c r="AB59" s="400"/>
      <c r="AC59" s="400"/>
      <c r="AD59" s="400"/>
      <c r="AE59" s="400"/>
      <c r="AF59" s="400"/>
      <c r="AG59" s="400"/>
      <c r="AH59" s="400"/>
      <c r="AI59" s="400"/>
      <c r="AJ59" s="400"/>
      <c r="AK59" s="400"/>
      <c r="AL59" s="400"/>
      <c r="AM59" s="400"/>
      <c r="AN59" s="400"/>
      <c r="AO59" s="400"/>
      <c r="AP59" s="400"/>
      <c r="AQ59" s="400"/>
      <c r="AR59" s="400"/>
      <c r="AS59" s="400"/>
      <c r="AT59" s="400"/>
      <c r="AU59" s="400"/>
      <c r="AV59" s="400"/>
      <c r="AW59" s="400"/>
      <c r="AX59" s="400"/>
      <c r="AY59" s="400"/>
      <c r="AZ59" s="400"/>
      <c r="BA59" s="400"/>
      <c r="BB59" s="400"/>
      <c r="BC59" s="400"/>
      <c r="BD59" s="400"/>
      <c r="BE59" s="400"/>
      <c r="BF59" s="400"/>
      <c r="BG59" s="400"/>
      <c r="BH59" s="400"/>
      <c r="BI59" s="400"/>
      <c r="BJ59" s="400"/>
      <c r="BK59" s="400"/>
      <c r="BL59" s="400"/>
      <c r="BM59" s="400"/>
      <c r="BN59" s="400"/>
      <c r="BO59" s="400"/>
      <c r="BP59" s="400"/>
      <c r="BQ59" s="400"/>
      <c r="BR59" s="400"/>
      <c r="BS59" s="400"/>
      <c r="BT59" s="400"/>
      <c r="BU59" s="400"/>
      <c r="BV59" s="400"/>
      <c r="BW59" s="400"/>
      <c r="BX59" s="400"/>
      <c r="BY59" s="400"/>
      <c r="BZ59" s="400"/>
      <c r="CA59" s="400"/>
      <c r="CB59" s="400"/>
      <c r="CC59" s="400"/>
      <c r="CD59" s="400"/>
      <c r="CE59" s="400"/>
      <c r="CF59" s="400"/>
      <c r="CG59" s="400"/>
      <c r="CH59" s="400"/>
      <c r="CI59" s="400"/>
      <c r="CJ59" s="400"/>
      <c r="CK59" s="400"/>
      <c r="CL59" s="400"/>
      <c r="CM59" s="400"/>
      <c r="CN59" s="400"/>
      <c r="CO59" s="400"/>
      <c r="CP59" s="400"/>
      <c r="CQ59" s="400"/>
      <c r="CR59" s="400"/>
      <c r="CS59" s="400"/>
      <c r="CT59" s="400"/>
      <c r="CU59" s="400"/>
      <c r="CV59" s="400"/>
      <c r="CW59" s="400"/>
      <c r="CX59" s="400"/>
      <c r="CY59" s="400"/>
      <c r="CZ59" s="400"/>
      <c r="DA59" s="400"/>
      <c r="DB59" s="400"/>
      <c r="DC59" s="400"/>
      <c r="DD59" s="400"/>
      <c r="DE59" s="400"/>
      <c r="DF59" s="400"/>
      <c r="DG59" s="400"/>
      <c r="DH59" s="400"/>
      <c r="DI59" s="400"/>
      <c r="DJ59" s="400"/>
      <c r="DK59" s="400"/>
      <c r="DL59" s="400"/>
      <c r="DM59" s="400"/>
      <c r="DN59" s="400"/>
      <c r="DO59" s="400"/>
      <c r="DP59" s="400"/>
      <c r="DQ59" s="400"/>
      <c r="DR59" s="400"/>
      <c r="DS59" s="400"/>
      <c r="DT59" s="400"/>
      <c r="DU59" s="400"/>
      <c r="DV59" s="400"/>
      <c r="DW59" s="400"/>
      <c r="DX59" s="400"/>
      <c r="DY59" s="400"/>
      <c r="DZ59" s="400"/>
      <c r="EA59" s="400"/>
      <c r="EB59" s="400"/>
      <c r="EC59" s="400"/>
      <c r="ED59" s="400"/>
      <c r="EE59" s="400"/>
      <c r="EF59" s="400"/>
      <c r="EG59" s="400"/>
      <c r="EH59" s="400"/>
      <c r="EI59" s="400"/>
      <c r="EJ59" s="400"/>
      <c r="EK59" s="400"/>
      <c r="EL59" s="400"/>
      <c r="EM59" s="400"/>
      <c r="EN59" s="400"/>
      <c r="EO59" s="400"/>
      <c r="EP59" s="400"/>
      <c r="EQ59" s="400"/>
      <c r="ER59" s="400"/>
      <c r="ES59" s="400"/>
      <c r="ET59" s="400"/>
      <c r="EU59" s="400"/>
      <c r="EV59" s="400"/>
      <c r="EW59" s="400"/>
      <c r="EX59" s="400"/>
      <c r="EY59" s="400"/>
      <c r="EZ59" s="400"/>
      <c r="FA59" s="400"/>
      <c r="FB59" s="400"/>
      <c r="FC59" s="400"/>
      <c r="FD59" s="400"/>
      <c r="FE59" s="400"/>
      <c r="FF59" s="400"/>
      <c r="FG59" s="400"/>
      <c r="FH59" s="400"/>
      <c r="FI59" s="400"/>
      <c r="FJ59" s="400"/>
      <c r="FK59" s="400"/>
      <c r="FL59" s="400"/>
      <c r="FM59" s="400"/>
      <c r="FN59" s="400"/>
      <c r="FO59" s="400"/>
      <c r="FP59" s="400"/>
      <c r="FQ59" s="400"/>
      <c r="FR59" s="400"/>
      <c r="FS59" s="400"/>
      <c r="FT59" s="400"/>
      <c r="FU59" s="400"/>
      <c r="FV59" s="400"/>
      <c r="FW59" s="400"/>
      <c r="FX59" s="400"/>
      <c r="FY59" s="400"/>
      <c r="FZ59" s="400"/>
      <c r="GA59" s="400"/>
      <c r="GB59" s="400"/>
      <c r="GC59" s="400"/>
      <c r="GD59" s="400"/>
      <c r="GE59" s="400"/>
      <c r="GF59" s="400"/>
      <c r="GG59" s="400"/>
      <c r="GH59" s="400"/>
      <c r="GI59" s="400"/>
      <c r="GJ59" s="400"/>
      <c r="GK59" s="400"/>
      <c r="GL59" s="400"/>
      <c r="GM59" s="400"/>
      <c r="GN59" s="400"/>
      <c r="GO59" s="400"/>
      <c r="GP59" s="400"/>
      <c r="GQ59" s="400"/>
      <c r="GR59" s="400"/>
      <c r="GS59" s="400"/>
      <c r="GT59" s="400"/>
      <c r="GU59" s="400"/>
      <c r="GV59" s="400"/>
      <c r="GW59" s="400"/>
      <c r="GX59" s="400"/>
      <c r="GY59" s="400"/>
      <c r="GZ59" s="400"/>
      <c r="HA59" s="400"/>
      <c r="HB59" s="400"/>
      <c r="HC59" s="400"/>
      <c r="HD59" s="400"/>
      <c r="HE59" s="400"/>
      <c r="HF59" s="400"/>
      <c r="HG59" s="400"/>
      <c r="HH59" s="400"/>
      <c r="HI59" s="400"/>
      <c r="HJ59" s="400"/>
      <c r="HK59" s="400"/>
      <c r="HL59" s="400"/>
      <c r="HM59" s="400"/>
      <c r="HN59" s="400"/>
      <c r="HO59" s="400"/>
      <c r="HP59" s="400"/>
      <c r="HQ59" s="400"/>
      <c r="HR59" s="400"/>
      <c r="HS59" s="400"/>
      <c r="HT59" s="400"/>
      <c r="HU59" s="400"/>
      <c r="HV59" s="400"/>
      <c r="HW59" s="400"/>
      <c r="HX59" s="400"/>
      <c r="HY59" s="400"/>
      <c r="HZ59" s="400"/>
      <c r="IA59" s="400"/>
      <c r="IB59" s="400"/>
      <c r="IC59" s="400"/>
      <c r="ID59" s="400"/>
      <c r="IE59" s="400"/>
      <c r="IF59" s="400"/>
      <c r="IG59" s="400"/>
      <c r="IH59" s="400"/>
      <c r="II59" s="400"/>
      <c r="IJ59" s="400"/>
      <c r="IK59" s="400"/>
      <c r="IL59" s="400"/>
      <c r="IM59" s="400"/>
      <c r="IN59" s="400"/>
      <c r="IO59" s="400"/>
      <c r="IP59" s="400"/>
      <c r="IQ59" s="400"/>
      <c r="IR59" s="400"/>
      <c r="IS59" s="400"/>
      <c r="IT59" s="400"/>
      <c r="IU59" s="400"/>
      <c r="IV59" s="400"/>
      <c r="IW59" s="400"/>
    </row>
    <row r="60" spans="1:257" ht="30" customHeight="1">
      <c r="A60" s="3"/>
      <c r="B60" s="15"/>
      <c r="C60" s="15"/>
      <c r="D60" s="377"/>
      <c r="E60" s="377"/>
      <c r="F60" s="377"/>
      <c r="G60" s="377"/>
      <c r="H60" s="377"/>
      <c r="I60" s="377"/>
      <c r="J60" s="377"/>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row>
    <row r="61" spans="1:257" ht="30.75" customHeight="1">
      <c r="A61" s="171" t="s">
        <v>51</v>
      </c>
      <c r="B61" s="172"/>
      <c r="C61" s="173"/>
      <c r="D61" s="174"/>
      <c r="E61" s="173"/>
      <c r="F61" s="173"/>
      <c r="G61" s="173"/>
      <c r="H61" s="173"/>
      <c r="I61" s="173"/>
      <c r="J61" s="173"/>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c r="BK61" s="172"/>
      <c r="BL61" s="172"/>
      <c r="BM61" s="172"/>
      <c r="BN61" s="172"/>
      <c r="BO61" s="172"/>
      <c r="BP61" s="172"/>
      <c r="BQ61" s="172"/>
      <c r="BR61" s="172"/>
      <c r="BS61" s="172"/>
      <c r="BT61" s="172"/>
      <c r="BU61" s="172"/>
      <c r="BV61" s="172"/>
      <c r="BW61" s="172"/>
      <c r="BX61" s="172"/>
      <c r="BY61" s="172"/>
      <c r="BZ61" s="172"/>
      <c r="CA61" s="172"/>
      <c r="CB61" s="172"/>
      <c r="CC61" s="172"/>
      <c r="CD61" s="172"/>
      <c r="CE61" s="172"/>
      <c r="CF61" s="172"/>
      <c r="CG61" s="172"/>
      <c r="CH61" s="172"/>
      <c r="CI61" s="172"/>
      <c r="CJ61" s="172"/>
      <c r="CK61" s="172"/>
      <c r="CL61" s="172"/>
      <c r="CM61" s="172"/>
      <c r="CN61" s="172"/>
      <c r="CO61" s="172"/>
      <c r="CP61" s="172"/>
      <c r="CQ61" s="172"/>
      <c r="CR61" s="172"/>
      <c r="CS61" s="172"/>
      <c r="CT61" s="172"/>
      <c r="CU61" s="172"/>
      <c r="CV61" s="172"/>
      <c r="CW61" s="172"/>
      <c r="CX61" s="172"/>
      <c r="CY61" s="172"/>
      <c r="CZ61" s="172"/>
      <c r="DA61" s="172"/>
      <c r="DB61" s="172"/>
      <c r="DC61" s="172"/>
      <c r="DD61" s="172"/>
      <c r="DE61" s="172"/>
      <c r="DF61" s="172"/>
      <c r="DG61" s="172"/>
      <c r="DH61" s="172"/>
      <c r="DI61" s="172"/>
      <c r="DJ61" s="172"/>
      <c r="DK61" s="172"/>
      <c r="DL61" s="172"/>
      <c r="DM61" s="172"/>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c r="HO61" s="172"/>
      <c r="HP61" s="172"/>
      <c r="HQ61" s="172"/>
      <c r="HR61" s="172"/>
      <c r="HS61" s="172"/>
      <c r="HT61" s="172"/>
      <c r="HU61" s="172"/>
      <c r="HV61" s="172"/>
      <c r="HW61" s="172"/>
      <c r="HX61" s="172"/>
      <c r="HY61" s="172"/>
      <c r="HZ61" s="172"/>
      <c r="IA61" s="172"/>
      <c r="IB61" s="172"/>
      <c r="IC61" s="172"/>
      <c r="ID61" s="172"/>
      <c r="IE61" s="172"/>
      <c r="IF61" s="172"/>
      <c r="IG61" s="172"/>
      <c r="IH61" s="172"/>
      <c r="II61" s="172"/>
      <c r="IJ61" s="172"/>
      <c r="IK61" s="172"/>
      <c r="IL61" s="172"/>
      <c r="IM61" s="172"/>
      <c r="IN61" s="172"/>
      <c r="IO61" s="172"/>
      <c r="IP61" s="172"/>
      <c r="IQ61" s="172"/>
      <c r="IR61" s="172"/>
      <c r="IS61" s="172"/>
      <c r="IT61" s="172"/>
      <c r="IU61" s="172"/>
      <c r="IV61" s="172"/>
      <c r="IW61" s="172"/>
    </row>
    <row r="62" spans="1:257" ht="30.75" customHeight="1">
      <c r="A62" s="175" t="str">
        <f>A6</f>
        <v>公司名稱：</v>
      </c>
      <c r="B62" s="176"/>
      <c r="C62" s="4"/>
      <c r="D62" s="4"/>
      <c r="E62" s="176"/>
      <c r="F62" s="4"/>
      <c r="G62" s="4"/>
      <c r="H62" s="176"/>
      <c r="I62" s="4"/>
      <c r="J62" s="4"/>
      <c r="K62" s="177"/>
      <c r="L62" s="4"/>
      <c r="M62" s="4"/>
      <c r="N62" s="177"/>
      <c r="O62" s="4"/>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c r="BC62" s="177"/>
      <c r="BD62" s="177"/>
      <c r="BE62" s="177"/>
      <c r="BF62" s="177"/>
      <c r="BG62" s="177"/>
      <c r="BH62" s="177"/>
      <c r="BI62" s="177"/>
      <c r="BJ62" s="177"/>
      <c r="BK62" s="177"/>
      <c r="BL62" s="177"/>
      <c r="BM62" s="177"/>
      <c r="BN62" s="177"/>
      <c r="BO62" s="177"/>
      <c r="BP62" s="177"/>
      <c r="BQ62" s="177"/>
      <c r="BR62" s="177"/>
      <c r="BS62" s="177"/>
      <c r="BT62" s="177"/>
      <c r="BU62" s="177"/>
      <c r="BV62" s="177"/>
      <c r="BW62" s="177"/>
      <c r="BX62" s="177"/>
      <c r="BY62" s="177"/>
      <c r="BZ62" s="177"/>
      <c r="CA62" s="177"/>
      <c r="CB62" s="177"/>
      <c r="CC62" s="177"/>
      <c r="CD62" s="177"/>
      <c r="CE62" s="177"/>
      <c r="CF62" s="177"/>
      <c r="CG62" s="177"/>
      <c r="CH62" s="177"/>
      <c r="CI62" s="177"/>
      <c r="CJ62" s="177"/>
      <c r="CK62" s="177"/>
      <c r="CL62" s="177"/>
      <c r="CM62" s="177"/>
      <c r="CN62" s="177"/>
      <c r="CO62" s="177"/>
      <c r="CP62" s="177"/>
      <c r="CQ62" s="177"/>
      <c r="CR62" s="177"/>
      <c r="CS62" s="177"/>
      <c r="CT62" s="177"/>
      <c r="CU62" s="177"/>
      <c r="CV62" s="177"/>
      <c r="CW62" s="177"/>
      <c r="CX62" s="177"/>
      <c r="CY62" s="177"/>
      <c r="CZ62" s="177"/>
      <c r="DA62" s="177"/>
      <c r="DB62" s="177"/>
      <c r="DC62" s="177"/>
      <c r="DD62" s="177"/>
      <c r="DE62" s="177"/>
      <c r="DF62" s="177"/>
      <c r="DG62" s="177"/>
      <c r="DH62" s="177"/>
      <c r="DI62" s="177"/>
      <c r="DJ62" s="177"/>
      <c r="DK62" s="177"/>
      <c r="DL62" s="177"/>
      <c r="DM62" s="177"/>
      <c r="DN62" s="177"/>
      <c r="DO62" s="177"/>
      <c r="DP62" s="177"/>
      <c r="DQ62" s="177"/>
      <c r="DR62" s="177"/>
      <c r="DS62" s="177"/>
      <c r="DT62" s="177"/>
      <c r="DU62" s="177"/>
      <c r="DV62" s="177"/>
      <c r="DW62" s="177"/>
      <c r="DX62" s="177"/>
      <c r="DY62" s="177"/>
      <c r="DZ62" s="177"/>
      <c r="EA62" s="177"/>
      <c r="EB62" s="177"/>
      <c r="EC62" s="177"/>
      <c r="ED62" s="177"/>
      <c r="EE62" s="177"/>
      <c r="EF62" s="177"/>
      <c r="EG62" s="177"/>
      <c r="EH62" s="177"/>
      <c r="EI62" s="177"/>
      <c r="EJ62" s="177"/>
      <c r="EK62" s="177"/>
      <c r="EL62" s="177"/>
      <c r="EM62" s="177"/>
      <c r="EN62" s="177"/>
      <c r="EO62" s="177"/>
      <c r="EP62" s="177"/>
      <c r="EQ62" s="177"/>
      <c r="ER62" s="177"/>
      <c r="ES62" s="177"/>
      <c r="ET62" s="177"/>
      <c r="EU62" s="177"/>
      <c r="EV62" s="177"/>
      <c r="EW62" s="177"/>
      <c r="EX62" s="177"/>
      <c r="EY62" s="177"/>
      <c r="EZ62" s="177"/>
      <c r="FA62" s="177"/>
      <c r="FB62" s="177"/>
      <c r="FC62" s="177"/>
      <c r="FD62" s="177"/>
      <c r="FE62" s="177"/>
      <c r="FF62" s="177"/>
      <c r="FG62" s="177"/>
      <c r="FH62" s="177"/>
      <c r="FI62" s="177"/>
      <c r="FJ62" s="177"/>
      <c r="FK62" s="177"/>
      <c r="FL62" s="177"/>
      <c r="FM62" s="177"/>
      <c r="FN62" s="177"/>
      <c r="FO62" s="177"/>
      <c r="FP62" s="177"/>
      <c r="FQ62" s="177"/>
      <c r="FR62" s="177"/>
      <c r="FS62" s="177"/>
      <c r="FT62" s="177"/>
      <c r="FU62" s="177"/>
      <c r="FV62" s="177"/>
      <c r="FW62" s="177"/>
      <c r="FX62" s="177"/>
      <c r="FY62" s="177"/>
      <c r="FZ62" s="177"/>
      <c r="GA62" s="177"/>
      <c r="GB62" s="177"/>
      <c r="GC62" s="177"/>
      <c r="GD62" s="177"/>
      <c r="GE62" s="177"/>
      <c r="GF62" s="177"/>
      <c r="GG62" s="177"/>
      <c r="GH62" s="177"/>
      <c r="GI62" s="177"/>
      <c r="GJ62" s="177"/>
      <c r="GK62" s="177"/>
      <c r="GL62" s="177"/>
      <c r="GM62" s="177"/>
      <c r="GN62" s="177"/>
      <c r="GO62" s="177"/>
      <c r="GP62" s="177"/>
      <c r="GQ62" s="177"/>
      <c r="GR62" s="177"/>
      <c r="GS62" s="177"/>
      <c r="GT62" s="177"/>
      <c r="GU62" s="177"/>
      <c r="GV62" s="177"/>
      <c r="GW62" s="177"/>
      <c r="GX62" s="177"/>
      <c r="GY62" s="177"/>
      <c r="GZ62" s="177"/>
      <c r="HA62" s="177"/>
      <c r="HB62" s="177"/>
      <c r="HC62" s="177"/>
      <c r="HD62" s="177"/>
      <c r="HE62" s="177"/>
      <c r="HF62" s="177"/>
      <c r="HG62" s="177"/>
      <c r="HH62" s="177"/>
      <c r="HI62" s="177"/>
      <c r="HJ62" s="177"/>
      <c r="HK62" s="177"/>
      <c r="HL62" s="177"/>
      <c r="HM62" s="177"/>
      <c r="HN62" s="177"/>
      <c r="HO62" s="177"/>
      <c r="HP62" s="177"/>
      <c r="HQ62" s="177"/>
      <c r="HR62" s="177"/>
      <c r="HS62" s="177"/>
      <c r="HT62" s="177"/>
      <c r="HU62" s="177"/>
      <c r="HV62" s="177"/>
      <c r="HW62" s="177"/>
      <c r="HX62" s="177"/>
      <c r="HY62" s="177"/>
      <c r="HZ62" s="177"/>
      <c r="IA62" s="177"/>
      <c r="IB62" s="177"/>
      <c r="IC62" s="177"/>
      <c r="ID62" s="177"/>
      <c r="IE62" s="177"/>
      <c r="IF62" s="177"/>
      <c r="IG62" s="177"/>
      <c r="IH62" s="177"/>
      <c r="II62" s="177"/>
      <c r="IJ62" s="177"/>
      <c r="IK62" s="177"/>
      <c r="IL62" s="177"/>
      <c r="IM62" s="177"/>
      <c r="IN62" s="177"/>
      <c r="IO62" s="177"/>
      <c r="IP62" s="177"/>
      <c r="IQ62" s="177"/>
      <c r="IR62" s="177"/>
      <c r="IS62" s="177"/>
      <c r="IT62" s="177"/>
      <c r="IU62" s="177"/>
      <c r="IV62" s="177"/>
      <c r="IW62" s="177"/>
    </row>
    <row r="63" spans="1:257" ht="30.75" customHeight="1">
      <c r="A63" s="165"/>
      <c r="B63" s="571" t="s">
        <v>18</v>
      </c>
      <c r="C63" s="572"/>
      <c r="D63" s="573"/>
      <c r="E63" s="571" t="s">
        <v>19</v>
      </c>
      <c r="F63" s="572"/>
      <c r="G63" s="573"/>
      <c r="H63" s="571" t="s">
        <v>20</v>
      </c>
      <c r="I63" s="572"/>
      <c r="J63" s="573"/>
      <c r="K63" s="574" t="s">
        <v>21</v>
      </c>
      <c r="L63" s="572"/>
      <c r="M63" s="572"/>
      <c r="N63" s="569" t="s">
        <v>22</v>
      </c>
      <c r="O63" s="570"/>
    </row>
    <row r="64" spans="1:257" ht="30.75" customHeight="1">
      <c r="A64" s="162" t="s">
        <v>23</v>
      </c>
      <c r="B64" s="178" t="s">
        <v>24</v>
      </c>
      <c r="C64" s="178" t="s">
        <v>25</v>
      </c>
      <c r="D64" s="178" t="s">
        <v>26</v>
      </c>
      <c r="E64" s="178" t="s">
        <v>24</v>
      </c>
      <c r="F64" s="178" t="s">
        <v>25</v>
      </c>
      <c r="G64" s="178" t="s">
        <v>26</v>
      </c>
      <c r="H64" s="178" t="s">
        <v>24</v>
      </c>
      <c r="I64" s="178" t="s">
        <v>25</v>
      </c>
      <c r="J64" s="178" t="s">
        <v>26</v>
      </c>
      <c r="K64" s="178" t="s">
        <v>24</v>
      </c>
      <c r="L64" s="178" t="s">
        <v>25</v>
      </c>
      <c r="M64" s="179" t="s">
        <v>26</v>
      </c>
      <c r="N64" s="180" t="s">
        <v>27</v>
      </c>
      <c r="O64" s="181" t="s">
        <v>28</v>
      </c>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row>
    <row r="65" spans="1:257" ht="28.5" customHeight="1">
      <c r="A65" s="170" t="s">
        <v>29</v>
      </c>
      <c r="B65" s="382">
        <f t="shared" ref="B65:C69" si="18">B9</f>
        <v>0</v>
      </c>
      <c r="C65" s="382">
        <f t="shared" si="18"/>
        <v>0</v>
      </c>
      <c r="D65" s="382">
        <f t="shared" ref="D65:D70" si="19">SUM(B65:C65)</f>
        <v>0</v>
      </c>
      <c r="E65" s="382">
        <f t="shared" ref="E65:F70" si="20">K37</f>
        <v>0</v>
      </c>
      <c r="F65" s="382">
        <f t="shared" si="20"/>
        <v>0</v>
      </c>
      <c r="G65" s="382">
        <f t="shared" ref="G65:G70" si="21">SUM(E65:F65)</f>
        <v>0</v>
      </c>
      <c r="H65" s="383">
        <f t="shared" ref="H65:H70" si="22">IFERROR(IF(M65&gt;=D65,B65-E65,ROUND(J65*(B65/D65),0)),0)</f>
        <v>0</v>
      </c>
      <c r="I65" s="382">
        <f t="shared" ref="I65:I70" si="23">J65-H65</f>
        <v>0</v>
      </c>
      <c r="J65" s="382">
        <f>研發人員薪資表!M30+顧問費!D8</f>
        <v>0</v>
      </c>
      <c r="K65" s="382">
        <f t="shared" ref="K65:M70" si="24">E65+H65</f>
        <v>0</v>
      </c>
      <c r="L65" s="382">
        <f t="shared" si="24"/>
        <v>0</v>
      </c>
      <c r="M65" s="384">
        <f t="shared" si="24"/>
        <v>0</v>
      </c>
      <c r="N65" s="385">
        <f t="shared" ref="N65:N71" si="25">IF(B65=0,0,K65/B65)</f>
        <v>0</v>
      </c>
      <c r="O65" s="386">
        <f t="shared" ref="O65:O71" si="26">B65-K65</f>
        <v>0</v>
      </c>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row>
    <row r="66" spans="1:257" ht="28.5" customHeight="1">
      <c r="A66" s="170" t="s">
        <v>30</v>
      </c>
      <c r="B66" s="382">
        <f t="shared" si="18"/>
        <v>0</v>
      </c>
      <c r="C66" s="382">
        <f t="shared" si="18"/>
        <v>0</v>
      </c>
      <c r="D66" s="382">
        <f t="shared" si="19"/>
        <v>0</v>
      </c>
      <c r="E66" s="382">
        <f t="shared" si="20"/>
        <v>0</v>
      </c>
      <c r="F66" s="382">
        <f t="shared" si="20"/>
        <v>0</v>
      </c>
      <c r="G66" s="382">
        <f t="shared" si="21"/>
        <v>0</v>
      </c>
      <c r="H66" s="383">
        <f t="shared" si="22"/>
        <v>0</v>
      </c>
      <c r="I66" s="382">
        <f t="shared" si="23"/>
        <v>0</v>
      </c>
      <c r="J66" s="382">
        <f>消耗性器材及原材料費!K24</f>
        <v>0</v>
      </c>
      <c r="K66" s="382">
        <f t="shared" si="24"/>
        <v>0</v>
      </c>
      <c r="L66" s="382">
        <f t="shared" si="24"/>
        <v>0</v>
      </c>
      <c r="M66" s="384">
        <f t="shared" si="24"/>
        <v>0</v>
      </c>
      <c r="N66" s="385">
        <f t="shared" si="25"/>
        <v>0</v>
      </c>
      <c r="O66" s="386">
        <f t="shared" si="26"/>
        <v>0</v>
      </c>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row>
    <row r="67" spans="1:257" ht="28.5" customHeight="1">
      <c r="A67" s="170" t="s">
        <v>31</v>
      </c>
      <c r="B67" s="382">
        <f t="shared" si="18"/>
        <v>0</v>
      </c>
      <c r="C67" s="382">
        <f t="shared" si="18"/>
        <v>0</v>
      </c>
      <c r="D67" s="382">
        <f t="shared" si="19"/>
        <v>0</v>
      </c>
      <c r="E67" s="382">
        <f t="shared" si="20"/>
        <v>0</v>
      </c>
      <c r="F67" s="382">
        <f t="shared" si="20"/>
        <v>0</v>
      </c>
      <c r="G67" s="382">
        <f t="shared" si="21"/>
        <v>0</v>
      </c>
      <c r="H67" s="383">
        <f t="shared" si="22"/>
        <v>0</v>
      </c>
      <c r="I67" s="382">
        <f t="shared" si="23"/>
        <v>0</v>
      </c>
      <c r="J67" s="382">
        <f>研發設備使用費!L18+研發設備使用費!L66</f>
        <v>0</v>
      </c>
      <c r="K67" s="382">
        <f t="shared" si="24"/>
        <v>0</v>
      </c>
      <c r="L67" s="382">
        <f t="shared" si="24"/>
        <v>0</v>
      </c>
      <c r="M67" s="384">
        <f t="shared" si="24"/>
        <v>0</v>
      </c>
      <c r="N67" s="385">
        <f t="shared" si="25"/>
        <v>0</v>
      </c>
      <c r="O67" s="386">
        <f t="shared" si="26"/>
        <v>0</v>
      </c>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row>
    <row r="68" spans="1:257" ht="28.5" customHeight="1">
      <c r="A68" s="170" t="s">
        <v>32</v>
      </c>
      <c r="B68" s="382">
        <f t="shared" si="18"/>
        <v>0</v>
      </c>
      <c r="C68" s="382">
        <f t="shared" si="18"/>
        <v>0</v>
      </c>
      <c r="D68" s="382">
        <f t="shared" si="19"/>
        <v>0</v>
      </c>
      <c r="E68" s="382">
        <f t="shared" si="20"/>
        <v>0</v>
      </c>
      <c r="F68" s="382">
        <f t="shared" si="20"/>
        <v>0</v>
      </c>
      <c r="G68" s="382">
        <f t="shared" si="21"/>
        <v>0</v>
      </c>
      <c r="H68" s="383">
        <f t="shared" si="22"/>
        <v>0</v>
      </c>
      <c r="I68" s="382">
        <f t="shared" si="23"/>
        <v>0</v>
      </c>
      <c r="J68" s="382">
        <f>研發設備維護費!L15</f>
        <v>0</v>
      </c>
      <c r="K68" s="382">
        <f t="shared" si="24"/>
        <v>0</v>
      </c>
      <c r="L68" s="382">
        <f t="shared" si="24"/>
        <v>0</v>
      </c>
      <c r="M68" s="384">
        <f t="shared" si="24"/>
        <v>0</v>
      </c>
      <c r="N68" s="385">
        <f t="shared" si="25"/>
        <v>0</v>
      </c>
      <c r="O68" s="386">
        <f t="shared" si="26"/>
        <v>0</v>
      </c>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row>
    <row r="69" spans="1:257" ht="28.5" customHeight="1">
      <c r="A69" s="170" t="s">
        <v>33</v>
      </c>
      <c r="B69" s="382">
        <f t="shared" si="18"/>
        <v>0</v>
      </c>
      <c r="C69" s="382">
        <f t="shared" si="18"/>
        <v>0</v>
      </c>
      <c r="D69" s="382">
        <f t="shared" si="19"/>
        <v>0</v>
      </c>
      <c r="E69" s="382">
        <f t="shared" si="20"/>
        <v>0</v>
      </c>
      <c r="F69" s="382">
        <f t="shared" si="20"/>
        <v>0</v>
      </c>
      <c r="G69" s="382">
        <f t="shared" si="21"/>
        <v>0</v>
      </c>
      <c r="H69" s="383">
        <f t="shared" si="22"/>
        <v>0</v>
      </c>
      <c r="I69" s="382">
        <f t="shared" si="23"/>
        <v>0</v>
      </c>
      <c r="J69" s="382">
        <f>技術引進及委託研究費!C50</f>
        <v>0</v>
      </c>
      <c r="K69" s="382">
        <f t="shared" si="24"/>
        <v>0</v>
      </c>
      <c r="L69" s="382">
        <f t="shared" si="24"/>
        <v>0</v>
      </c>
      <c r="M69" s="384">
        <f t="shared" si="24"/>
        <v>0</v>
      </c>
      <c r="N69" s="385">
        <f t="shared" si="25"/>
        <v>0</v>
      </c>
      <c r="O69" s="386">
        <f t="shared" si="26"/>
        <v>0</v>
      </c>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row>
    <row r="70" spans="1:257" ht="28.5" customHeight="1">
      <c r="A70" s="170" t="s">
        <v>34</v>
      </c>
      <c r="B70" s="382"/>
      <c r="C70" s="382"/>
      <c r="D70" s="382">
        <f t="shared" si="19"/>
        <v>0</v>
      </c>
      <c r="E70" s="382">
        <f t="shared" si="20"/>
        <v>0</v>
      </c>
      <c r="F70" s="382">
        <f t="shared" si="20"/>
        <v>0</v>
      </c>
      <c r="G70" s="382">
        <f t="shared" si="21"/>
        <v>0</v>
      </c>
      <c r="H70" s="383">
        <f t="shared" si="22"/>
        <v>0</v>
      </c>
      <c r="I70" s="382">
        <f t="shared" si="23"/>
        <v>0</v>
      </c>
      <c r="J70" s="382">
        <f>專利申請費!J24</f>
        <v>0</v>
      </c>
      <c r="K70" s="382">
        <f t="shared" si="24"/>
        <v>0</v>
      </c>
      <c r="L70" s="382">
        <f t="shared" si="24"/>
        <v>0</v>
      </c>
      <c r="M70" s="384">
        <f t="shared" si="24"/>
        <v>0</v>
      </c>
      <c r="N70" s="385">
        <f t="shared" si="25"/>
        <v>0</v>
      </c>
      <c r="O70" s="386">
        <f t="shared" si="26"/>
        <v>0</v>
      </c>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row>
    <row r="71" spans="1:257" ht="28.5" customHeight="1">
      <c r="A71" s="165" t="s">
        <v>35</v>
      </c>
      <c r="B71" s="382">
        <f t="shared" ref="B71:M71" si="27">SUM(B65:B70)</f>
        <v>0</v>
      </c>
      <c r="C71" s="382">
        <f t="shared" si="27"/>
        <v>0</v>
      </c>
      <c r="D71" s="382">
        <f t="shared" si="27"/>
        <v>0</v>
      </c>
      <c r="E71" s="382">
        <f t="shared" si="27"/>
        <v>0</v>
      </c>
      <c r="F71" s="382">
        <f t="shared" si="27"/>
        <v>0</v>
      </c>
      <c r="G71" s="382">
        <f t="shared" si="27"/>
        <v>0</v>
      </c>
      <c r="H71" s="382">
        <f t="shared" si="27"/>
        <v>0</v>
      </c>
      <c r="I71" s="382">
        <f t="shared" si="27"/>
        <v>0</v>
      </c>
      <c r="J71" s="382">
        <f t="shared" si="27"/>
        <v>0</v>
      </c>
      <c r="K71" s="382">
        <f t="shared" si="27"/>
        <v>0</v>
      </c>
      <c r="L71" s="382">
        <f t="shared" si="27"/>
        <v>0</v>
      </c>
      <c r="M71" s="384">
        <f t="shared" si="27"/>
        <v>0</v>
      </c>
      <c r="N71" s="385">
        <f t="shared" si="25"/>
        <v>0</v>
      </c>
      <c r="O71" s="386">
        <f t="shared" si="26"/>
        <v>0</v>
      </c>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row>
    <row r="72" spans="1:257" ht="37.5" customHeight="1">
      <c r="A72" s="163" t="s">
        <v>36</v>
      </c>
      <c r="B72" s="381"/>
      <c r="C72" s="388" t="s">
        <v>37</v>
      </c>
      <c r="D72" s="389"/>
      <c r="E72" s="389"/>
      <c r="F72" s="389"/>
      <c r="G72" s="389"/>
      <c r="H72" s="389"/>
      <c r="I72" s="389"/>
      <c r="J72" s="389"/>
      <c r="K72" s="389"/>
      <c r="L72" s="389"/>
      <c r="M72" s="390" t="s">
        <v>38</v>
      </c>
      <c r="N72" s="160" t="s">
        <v>39</v>
      </c>
      <c r="O72" s="391"/>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row>
    <row r="73" spans="1:257" ht="37.5" customHeight="1">
      <c r="A73" s="163" t="s">
        <v>40</v>
      </c>
      <c r="B73" s="392">
        <f>IF(B72=0,0,K71/B72)</f>
        <v>0</v>
      </c>
      <c r="C73" s="389"/>
      <c r="D73" s="389"/>
      <c r="E73" s="389"/>
      <c r="F73" s="389"/>
      <c r="G73" s="389"/>
      <c r="H73" s="389"/>
      <c r="I73" s="389"/>
      <c r="J73" s="389"/>
      <c r="K73" s="389"/>
      <c r="L73" s="389"/>
      <c r="M73" s="389"/>
      <c r="N73" s="160" t="s">
        <v>41</v>
      </c>
      <c r="O73" s="386">
        <v>0</v>
      </c>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row>
    <row r="74" spans="1:257" ht="37.5" customHeight="1">
      <c r="A74" s="3"/>
      <c r="B74" s="3"/>
      <c r="C74" s="3"/>
      <c r="D74" s="389"/>
      <c r="E74" s="389"/>
      <c r="F74" s="389"/>
      <c r="G74" s="389"/>
      <c r="H74" s="389"/>
      <c r="I74" s="389"/>
      <c r="J74" s="389"/>
      <c r="K74" s="389"/>
      <c r="L74" s="389"/>
      <c r="M74" s="389"/>
      <c r="N74" s="161" t="s">
        <v>42</v>
      </c>
      <c r="O74" s="393">
        <f>O72-O71-O73</f>
        <v>0</v>
      </c>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row>
    <row r="75" spans="1:257">
      <c r="A75" s="28" t="s">
        <v>43</v>
      </c>
      <c r="B75" s="394"/>
      <c r="C75" s="394"/>
      <c r="D75" s="394"/>
      <c r="E75" s="394"/>
      <c r="F75" s="394"/>
      <c r="G75" s="394"/>
      <c r="H75" s="394"/>
      <c r="I75" s="394"/>
      <c r="J75" s="394"/>
      <c r="K75" s="155"/>
      <c r="L75" s="155"/>
      <c r="M75" s="155"/>
      <c r="N75" s="155"/>
      <c r="O75" s="155"/>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c r="IW75" s="28"/>
    </row>
    <row r="76" spans="1:257">
      <c r="A76" s="28" t="s">
        <v>44</v>
      </c>
      <c r="B76" s="394"/>
      <c r="C76" s="394"/>
      <c r="D76" s="394"/>
      <c r="E76" s="394"/>
      <c r="F76" s="394"/>
      <c r="G76" s="394"/>
      <c r="H76" s="394"/>
      <c r="I76" s="394"/>
      <c r="J76" s="394"/>
      <c r="K76" s="155"/>
      <c r="L76" s="155"/>
      <c r="M76" s="155"/>
      <c r="N76" s="155"/>
      <c r="O76" s="155"/>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row>
    <row r="77" spans="1:257">
      <c r="A77" s="28" t="s">
        <v>45</v>
      </c>
      <c r="B77" s="394"/>
      <c r="C77" s="394"/>
      <c r="D77" s="394"/>
      <c r="E77" s="394"/>
      <c r="F77" s="394"/>
      <c r="G77" s="394"/>
      <c r="H77" s="394"/>
      <c r="I77" s="394"/>
      <c r="J77" s="394"/>
      <c r="K77" s="155"/>
      <c r="L77" s="155"/>
      <c r="M77" s="155"/>
      <c r="N77" s="155"/>
      <c r="O77" s="155"/>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row>
    <row r="78" spans="1:257">
      <c r="A78" s="28" t="s">
        <v>46</v>
      </c>
      <c r="B78" s="394"/>
      <c r="C78" s="394"/>
      <c r="D78" s="394"/>
      <c r="E78" s="394"/>
      <c r="F78" s="394"/>
      <c r="G78" s="394"/>
      <c r="H78" s="394"/>
      <c r="I78" s="394"/>
      <c r="J78" s="394"/>
      <c r="K78" s="155"/>
      <c r="L78" s="155"/>
      <c r="M78" s="155"/>
      <c r="N78" s="155"/>
      <c r="O78" s="155"/>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row>
    <row r="79" spans="1:257">
      <c r="A79" s="28" t="s">
        <v>47</v>
      </c>
      <c r="B79" s="394"/>
      <c r="C79" s="394"/>
      <c r="D79" s="394"/>
      <c r="E79" s="394"/>
      <c r="F79" s="394"/>
      <c r="G79" s="394"/>
      <c r="H79" s="394"/>
      <c r="I79" s="394"/>
      <c r="J79" s="394"/>
      <c r="K79" s="155"/>
      <c r="L79" s="155"/>
      <c r="M79" s="155"/>
      <c r="N79" s="155"/>
      <c r="O79" s="155"/>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row>
    <row r="80" spans="1:257">
      <c r="A80" s="155"/>
      <c r="B80" s="394"/>
      <c r="C80" s="394"/>
      <c r="D80" s="394"/>
      <c r="E80" s="394"/>
      <c r="F80" s="394"/>
      <c r="G80" s="394"/>
      <c r="H80" s="394"/>
      <c r="I80" s="394"/>
      <c r="J80" s="394"/>
      <c r="K80" s="155"/>
      <c r="L80" s="155"/>
      <c r="M80" s="155"/>
      <c r="N80" s="155"/>
      <c r="O80" s="155"/>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row>
    <row r="81" spans="1:257" s="399" customFormat="1" ht="27" customHeight="1">
      <c r="A81" s="139" t="s">
        <v>48</v>
      </c>
      <c r="B81" s="397"/>
      <c r="C81" s="397"/>
      <c r="D81" s="397"/>
      <c r="E81" s="139" t="s">
        <v>9</v>
      </c>
      <c r="F81" s="397"/>
      <c r="G81" s="397"/>
      <c r="H81" s="139" t="s">
        <v>10</v>
      </c>
      <c r="I81" s="397"/>
      <c r="J81" s="397"/>
      <c r="K81" s="398" t="s">
        <v>11</v>
      </c>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row>
    <row r="82" spans="1:257">
      <c r="A82" s="87"/>
      <c r="B82" s="87"/>
      <c r="C82" s="87"/>
      <c r="D82" s="87"/>
      <c r="E82" s="87"/>
      <c r="F82" s="87"/>
      <c r="G82" s="87"/>
      <c r="H82" s="87"/>
      <c r="I82" s="87"/>
      <c r="J82" s="87"/>
      <c r="K82" s="395" t="s">
        <v>49</v>
      </c>
    </row>
    <row r="83" spans="1:257" ht="14.2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row>
    <row r="84" spans="1:257" ht="30" customHeight="1">
      <c r="A84" s="4"/>
      <c r="B84" s="377"/>
      <c r="C84" s="377"/>
      <c r="D84" s="377"/>
      <c r="E84" s="377"/>
      <c r="F84" s="377"/>
      <c r="G84" s="377"/>
      <c r="H84" s="377"/>
      <c r="I84" s="377"/>
      <c r="J84" s="377"/>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row>
    <row r="85" spans="1:257" ht="21" customHeight="1">
      <c r="A85" s="4"/>
      <c r="B85" s="377"/>
      <c r="C85" s="377"/>
      <c r="D85" s="377"/>
      <c r="E85" s="377"/>
      <c r="F85" s="377"/>
      <c r="G85" s="377"/>
      <c r="H85" s="377"/>
      <c r="I85" s="377"/>
      <c r="J85" s="377"/>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row>
    <row r="86" spans="1:257" ht="30"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row>
    <row r="87" spans="1:257" s="399" customFormat="1" ht="27" customHeight="1">
      <c r="A87" s="575" t="s">
        <v>13</v>
      </c>
      <c r="B87" s="576"/>
      <c r="C87" s="576"/>
      <c r="D87" s="576"/>
      <c r="E87" s="576"/>
      <c r="F87" s="576"/>
      <c r="G87" s="576"/>
      <c r="H87" s="576"/>
      <c r="I87" s="576"/>
      <c r="J87" s="576"/>
      <c r="K87" s="576"/>
      <c r="L87" s="576"/>
      <c r="M87" s="576"/>
      <c r="N87" s="576"/>
      <c r="O87" s="576"/>
      <c r="P87" s="400"/>
      <c r="Q87" s="400"/>
      <c r="R87" s="400"/>
      <c r="S87" s="400"/>
      <c r="T87" s="400"/>
      <c r="U87" s="400"/>
      <c r="V87" s="400"/>
      <c r="W87" s="400"/>
      <c r="X87" s="400"/>
      <c r="Y87" s="400"/>
      <c r="Z87" s="400"/>
      <c r="AA87" s="400"/>
      <c r="AB87" s="400"/>
      <c r="AC87" s="400"/>
      <c r="AD87" s="400"/>
      <c r="AE87" s="400"/>
      <c r="AF87" s="400"/>
      <c r="AG87" s="400"/>
      <c r="AH87" s="400"/>
      <c r="AI87" s="400"/>
      <c r="AJ87" s="400"/>
      <c r="AK87" s="400"/>
      <c r="AL87" s="400"/>
      <c r="AM87" s="400"/>
      <c r="AN87" s="400"/>
      <c r="AO87" s="400"/>
      <c r="AP87" s="400"/>
      <c r="AQ87" s="400"/>
      <c r="AR87" s="400"/>
      <c r="AS87" s="400"/>
      <c r="AT87" s="400"/>
      <c r="AU87" s="400"/>
      <c r="AV87" s="400"/>
      <c r="AW87" s="400"/>
      <c r="AX87" s="400"/>
      <c r="AY87" s="400"/>
      <c r="AZ87" s="400"/>
      <c r="BA87" s="400"/>
      <c r="BB87" s="400"/>
      <c r="BC87" s="400"/>
      <c r="BD87" s="400"/>
      <c r="BE87" s="400"/>
      <c r="BF87" s="400"/>
      <c r="BG87" s="400"/>
      <c r="BH87" s="400"/>
      <c r="BI87" s="400"/>
      <c r="BJ87" s="400"/>
      <c r="BK87" s="400"/>
      <c r="BL87" s="400"/>
      <c r="BM87" s="400"/>
      <c r="BN87" s="400"/>
      <c r="BO87" s="400"/>
      <c r="BP87" s="400"/>
      <c r="BQ87" s="400"/>
      <c r="BR87" s="400"/>
      <c r="BS87" s="400"/>
      <c r="BT87" s="400"/>
      <c r="BU87" s="400"/>
      <c r="BV87" s="400"/>
      <c r="BW87" s="400"/>
      <c r="BX87" s="400"/>
      <c r="BY87" s="400"/>
      <c r="BZ87" s="400"/>
      <c r="CA87" s="400"/>
      <c r="CB87" s="400"/>
      <c r="CC87" s="400"/>
      <c r="CD87" s="400"/>
      <c r="CE87" s="400"/>
      <c r="CF87" s="400"/>
      <c r="CG87" s="400"/>
      <c r="CH87" s="400"/>
      <c r="CI87" s="400"/>
      <c r="CJ87" s="400"/>
      <c r="CK87" s="400"/>
      <c r="CL87" s="400"/>
      <c r="CM87" s="400"/>
      <c r="CN87" s="400"/>
      <c r="CO87" s="400"/>
      <c r="CP87" s="400"/>
      <c r="CQ87" s="400"/>
      <c r="CR87" s="400"/>
      <c r="CS87" s="400"/>
      <c r="CT87" s="400"/>
      <c r="CU87" s="400"/>
      <c r="CV87" s="400"/>
      <c r="CW87" s="400"/>
      <c r="CX87" s="400"/>
      <c r="CY87" s="400"/>
      <c r="CZ87" s="400"/>
      <c r="DA87" s="400"/>
      <c r="DB87" s="400"/>
      <c r="DC87" s="400"/>
      <c r="DD87" s="400"/>
      <c r="DE87" s="400"/>
      <c r="DF87" s="400"/>
      <c r="DG87" s="400"/>
      <c r="DH87" s="400"/>
      <c r="DI87" s="400"/>
      <c r="DJ87" s="400"/>
      <c r="DK87" s="400"/>
      <c r="DL87" s="400"/>
      <c r="DM87" s="400"/>
      <c r="DN87" s="400"/>
      <c r="DO87" s="400"/>
      <c r="DP87" s="400"/>
      <c r="DQ87" s="400"/>
      <c r="DR87" s="400"/>
      <c r="DS87" s="400"/>
      <c r="DT87" s="400"/>
      <c r="DU87" s="400"/>
      <c r="DV87" s="400"/>
      <c r="DW87" s="400"/>
      <c r="DX87" s="400"/>
      <c r="DY87" s="400"/>
      <c r="DZ87" s="400"/>
      <c r="EA87" s="400"/>
      <c r="EB87" s="400"/>
      <c r="EC87" s="400"/>
      <c r="ED87" s="400"/>
      <c r="EE87" s="400"/>
      <c r="EF87" s="400"/>
      <c r="EG87" s="400"/>
      <c r="EH87" s="400"/>
      <c r="EI87" s="400"/>
      <c r="EJ87" s="400"/>
      <c r="EK87" s="400"/>
      <c r="EL87" s="400"/>
      <c r="EM87" s="400"/>
      <c r="EN87" s="400"/>
      <c r="EO87" s="400"/>
      <c r="EP87" s="400"/>
      <c r="EQ87" s="400"/>
      <c r="ER87" s="400"/>
      <c r="ES87" s="400"/>
      <c r="ET87" s="400"/>
      <c r="EU87" s="400"/>
      <c r="EV87" s="400"/>
      <c r="EW87" s="400"/>
      <c r="EX87" s="400"/>
      <c r="EY87" s="400"/>
      <c r="EZ87" s="400"/>
      <c r="FA87" s="400"/>
      <c r="FB87" s="400"/>
      <c r="FC87" s="400"/>
      <c r="FD87" s="400"/>
      <c r="FE87" s="400"/>
      <c r="FF87" s="400"/>
      <c r="FG87" s="400"/>
      <c r="FH87" s="400"/>
      <c r="FI87" s="400"/>
      <c r="FJ87" s="400"/>
      <c r="FK87" s="400"/>
      <c r="FL87" s="400"/>
      <c r="FM87" s="400"/>
      <c r="FN87" s="400"/>
      <c r="FO87" s="400"/>
      <c r="FP87" s="400"/>
      <c r="FQ87" s="400"/>
      <c r="FR87" s="400"/>
      <c r="FS87" s="400"/>
      <c r="FT87" s="400"/>
      <c r="FU87" s="400"/>
      <c r="FV87" s="400"/>
      <c r="FW87" s="400"/>
      <c r="FX87" s="400"/>
      <c r="FY87" s="400"/>
      <c r="FZ87" s="400"/>
      <c r="GA87" s="400"/>
      <c r="GB87" s="400"/>
      <c r="GC87" s="400"/>
      <c r="GD87" s="400"/>
      <c r="GE87" s="400"/>
      <c r="GF87" s="400"/>
      <c r="GG87" s="400"/>
      <c r="GH87" s="400"/>
      <c r="GI87" s="400"/>
      <c r="GJ87" s="400"/>
      <c r="GK87" s="400"/>
      <c r="GL87" s="400"/>
      <c r="GM87" s="400"/>
      <c r="GN87" s="400"/>
      <c r="GO87" s="400"/>
      <c r="GP87" s="400"/>
      <c r="GQ87" s="400"/>
      <c r="GR87" s="400"/>
      <c r="GS87" s="400"/>
      <c r="GT87" s="400"/>
      <c r="GU87" s="400"/>
      <c r="GV87" s="400"/>
      <c r="GW87" s="400"/>
      <c r="GX87" s="400"/>
      <c r="GY87" s="400"/>
      <c r="GZ87" s="400"/>
      <c r="HA87" s="400"/>
      <c r="HB87" s="400"/>
      <c r="HC87" s="400"/>
      <c r="HD87" s="400"/>
      <c r="HE87" s="400"/>
      <c r="HF87" s="400"/>
      <c r="HG87" s="400"/>
      <c r="HH87" s="400"/>
      <c r="HI87" s="400"/>
      <c r="HJ87" s="400"/>
      <c r="HK87" s="400"/>
      <c r="HL87" s="400"/>
      <c r="HM87" s="400"/>
      <c r="HN87" s="400"/>
      <c r="HO87" s="400"/>
      <c r="HP87" s="400"/>
      <c r="HQ87" s="400"/>
      <c r="HR87" s="400"/>
      <c r="HS87" s="400"/>
      <c r="HT87" s="400"/>
      <c r="HU87" s="400"/>
      <c r="HV87" s="400"/>
      <c r="HW87" s="400"/>
      <c r="HX87" s="400"/>
      <c r="HY87" s="400"/>
      <c r="HZ87" s="400"/>
      <c r="IA87" s="400"/>
      <c r="IB87" s="400"/>
      <c r="IC87" s="400"/>
      <c r="ID87" s="400"/>
      <c r="IE87" s="400"/>
      <c r="IF87" s="400"/>
      <c r="IG87" s="400"/>
      <c r="IH87" s="400"/>
      <c r="II87" s="400"/>
      <c r="IJ87" s="400"/>
      <c r="IK87" s="400"/>
      <c r="IL87" s="400"/>
      <c r="IM87" s="400"/>
      <c r="IN87" s="400"/>
      <c r="IO87" s="400"/>
      <c r="IP87" s="400"/>
      <c r="IQ87" s="400"/>
      <c r="IR87" s="400"/>
      <c r="IS87" s="400"/>
      <c r="IT87" s="400"/>
      <c r="IU87" s="400"/>
      <c r="IV87" s="400"/>
      <c r="IW87" s="400"/>
    </row>
    <row r="88" spans="1:257" ht="33.75" customHeight="1">
      <c r="A88" s="3"/>
      <c r="B88" s="15"/>
      <c r="C88" s="15"/>
      <c r="D88" s="377"/>
      <c r="E88" s="377"/>
      <c r="F88" s="377"/>
      <c r="G88" s="377"/>
      <c r="H88" s="377"/>
      <c r="I88" s="377"/>
      <c r="J88" s="377"/>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row>
    <row r="89" spans="1:257" ht="30.75" customHeight="1">
      <c r="A89" s="171" t="s">
        <v>52</v>
      </c>
      <c r="B89" s="172"/>
      <c r="C89" s="173"/>
      <c r="D89" s="174"/>
      <c r="E89" s="173"/>
      <c r="F89" s="173"/>
      <c r="G89" s="173"/>
      <c r="H89" s="173"/>
      <c r="I89" s="173"/>
      <c r="J89" s="173"/>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c r="AJ89" s="172"/>
      <c r="AK89" s="172"/>
      <c r="AL89" s="172"/>
      <c r="AM89" s="172"/>
      <c r="AN89" s="172"/>
      <c r="AO89" s="172"/>
      <c r="AP89" s="172"/>
      <c r="AQ89" s="172"/>
      <c r="AR89" s="172"/>
      <c r="AS89" s="172"/>
      <c r="AT89" s="172"/>
      <c r="AU89" s="172"/>
      <c r="AV89" s="172"/>
      <c r="AW89" s="172"/>
      <c r="AX89" s="172"/>
      <c r="AY89" s="172"/>
      <c r="AZ89" s="172"/>
      <c r="BA89" s="172"/>
      <c r="BB89" s="172"/>
      <c r="BC89" s="172"/>
      <c r="BD89" s="172"/>
      <c r="BE89" s="172"/>
      <c r="BF89" s="172"/>
      <c r="BG89" s="172"/>
      <c r="BH89" s="172"/>
      <c r="BI89" s="172"/>
      <c r="BJ89" s="172"/>
      <c r="BK89" s="172"/>
      <c r="BL89" s="172"/>
      <c r="BM89" s="172"/>
      <c r="BN89" s="172"/>
      <c r="BO89" s="172"/>
      <c r="BP89" s="172"/>
      <c r="BQ89" s="172"/>
      <c r="BR89" s="172"/>
      <c r="BS89" s="172"/>
      <c r="BT89" s="172"/>
      <c r="BU89" s="172"/>
      <c r="BV89" s="172"/>
      <c r="BW89" s="172"/>
      <c r="BX89" s="172"/>
      <c r="BY89" s="172"/>
      <c r="BZ89" s="172"/>
      <c r="CA89" s="172"/>
      <c r="CB89" s="172"/>
      <c r="CC89" s="172"/>
      <c r="CD89" s="172"/>
      <c r="CE89" s="172"/>
      <c r="CF89" s="172"/>
      <c r="CG89" s="172"/>
      <c r="CH89" s="172"/>
      <c r="CI89" s="172"/>
      <c r="CJ89" s="172"/>
      <c r="CK89" s="172"/>
      <c r="CL89" s="172"/>
      <c r="CM89" s="172"/>
      <c r="CN89" s="172"/>
      <c r="CO89" s="172"/>
      <c r="CP89" s="172"/>
      <c r="CQ89" s="172"/>
      <c r="CR89" s="172"/>
      <c r="CS89" s="172"/>
      <c r="CT89" s="172"/>
      <c r="CU89" s="172"/>
      <c r="CV89" s="172"/>
      <c r="CW89" s="172"/>
      <c r="CX89" s="172"/>
      <c r="CY89" s="172"/>
      <c r="CZ89" s="172"/>
      <c r="DA89" s="172"/>
      <c r="DB89" s="172"/>
      <c r="DC89" s="172"/>
      <c r="DD89" s="172"/>
      <c r="DE89" s="172"/>
      <c r="DF89" s="172"/>
      <c r="DG89" s="172"/>
      <c r="DH89" s="172"/>
      <c r="DI89" s="172"/>
      <c r="DJ89" s="172"/>
      <c r="DK89" s="172"/>
      <c r="DL89" s="172"/>
      <c r="DM89" s="172"/>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c r="HO89" s="172"/>
      <c r="HP89" s="172"/>
      <c r="HQ89" s="172"/>
      <c r="HR89" s="172"/>
      <c r="HS89" s="172"/>
      <c r="HT89" s="172"/>
      <c r="HU89" s="172"/>
      <c r="HV89" s="172"/>
      <c r="HW89" s="172"/>
      <c r="HX89" s="172"/>
      <c r="HY89" s="172"/>
      <c r="HZ89" s="172"/>
      <c r="IA89" s="172"/>
      <c r="IB89" s="172"/>
      <c r="IC89" s="172"/>
      <c r="ID89" s="172"/>
      <c r="IE89" s="172"/>
      <c r="IF89" s="172"/>
      <c r="IG89" s="172"/>
      <c r="IH89" s="172"/>
      <c r="II89" s="172"/>
      <c r="IJ89" s="172"/>
      <c r="IK89" s="172"/>
      <c r="IL89" s="172"/>
      <c r="IM89" s="172"/>
      <c r="IN89" s="172"/>
      <c r="IO89" s="172"/>
      <c r="IP89" s="172"/>
      <c r="IQ89" s="172"/>
      <c r="IR89" s="172"/>
      <c r="IS89" s="172"/>
      <c r="IT89" s="172"/>
      <c r="IU89" s="172"/>
      <c r="IV89" s="172"/>
      <c r="IW89" s="172"/>
    </row>
    <row r="90" spans="1:257" ht="30.75" customHeight="1">
      <c r="A90" s="175" t="str">
        <f>A6</f>
        <v>公司名稱：</v>
      </c>
      <c r="B90" s="176"/>
      <c r="C90" s="4"/>
      <c r="D90" s="4"/>
      <c r="E90" s="176"/>
      <c r="F90" s="4"/>
      <c r="G90" s="4"/>
      <c r="H90" s="176"/>
      <c r="I90" s="4"/>
      <c r="J90" s="4"/>
      <c r="K90" s="177"/>
      <c r="L90" s="4"/>
      <c r="M90" s="4"/>
      <c r="N90" s="177"/>
      <c r="O90" s="4"/>
      <c r="P90" s="177"/>
      <c r="Q90" s="177"/>
      <c r="R90" s="177"/>
      <c r="S90" s="177"/>
      <c r="T90" s="177"/>
      <c r="U90" s="177"/>
      <c r="V90" s="177"/>
      <c r="W90" s="177"/>
      <c r="X90" s="177"/>
      <c r="Y90" s="177"/>
      <c r="Z90" s="177"/>
      <c r="AA90" s="177"/>
      <c r="AB90" s="177"/>
      <c r="AC90" s="177"/>
      <c r="AD90" s="177"/>
      <c r="AE90" s="177"/>
      <c r="AF90" s="177"/>
      <c r="AG90" s="177"/>
      <c r="AH90" s="177"/>
      <c r="AI90" s="177"/>
      <c r="AJ90" s="177"/>
      <c r="AK90" s="177"/>
      <c r="AL90" s="177"/>
      <c r="AM90" s="177"/>
      <c r="AN90" s="177"/>
      <c r="AO90" s="177"/>
      <c r="AP90" s="177"/>
      <c r="AQ90" s="177"/>
      <c r="AR90" s="177"/>
      <c r="AS90" s="177"/>
      <c r="AT90" s="177"/>
      <c r="AU90" s="177"/>
      <c r="AV90" s="177"/>
      <c r="AW90" s="177"/>
      <c r="AX90" s="177"/>
      <c r="AY90" s="177"/>
      <c r="AZ90" s="177"/>
      <c r="BA90" s="177"/>
      <c r="BB90" s="177"/>
      <c r="BC90" s="177"/>
      <c r="BD90" s="177"/>
      <c r="BE90" s="177"/>
      <c r="BF90" s="177"/>
      <c r="BG90" s="177"/>
      <c r="BH90" s="177"/>
      <c r="BI90" s="177"/>
      <c r="BJ90" s="177"/>
      <c r="BK90" s="177"/>
      <c r="BL90" s="177"/>
      <c r="BM90" s="177"/>
      <c r="BN90" s="177"/>
      <c r="BO90" s="177"/>
      <c r="BP90" s="177"/>
      <c r="BQ90" s="177"/>
      <c r="BR90" s="177"/>
      <c r="BS90" s="177"/>
      <c r="BT90" s="177"/>
      <c r="BU90" s="177"/>
      <c r="BV90" s="177"/>
      <c r="BW90" s="177"/>
      <c r="BX90" s="177"/>
      <c r="BY90" s="177"/>
      <c r="BZ90" s="177"/>
      <c r="CA90" s="177"/>
      <c r="CB90" s="177"/>
      <c r="CC90" s="177"/>
      <c r="CD90" s="177"/>
      <c r="CE90" s="177"/>
      <c r="CF90" s="177"/>
      <c r="CG90" s="177"/>
      <c r="CH90" s="177"/>
      <c r="CI90" s="177"/>
      <c r="CJ90" s="177"/>
      <c r="CK90" s="177"/>
      <c r="CL90" s="177"/>
      <c r="CM90" s="177"/>
      <c r="CN90" s="177"/>
      <c r="CO90" s="177"/>
      <c r="CP90" s="177"/>
      <c r="CQ90" s="177"/>
      <c r="CR90" s="177"/>
      <c r="CS90" s="177"/>
      <c r="CT90" s="177"/>
      <c r="CU90" s="177"/>
      <c r="CV90" s="177"/>
      <c r="CW90" s="177"/>
      <c r="CX90" s="177"/>
      <c r="CY90" s="177"/>
      <c r="CZ90" s="177"/>
      <c r="DA90" s="177"/>
      <c r="DB90" s="177"/>
      <c r="DC90" s="177"/>
      <c r="DD90" s="177"/>
      <c r="DE90" s="177"/>
      <c r="DF90" s="177"/>
      <c r="DG90" s="177"/>
      <c r="DH90" s="177"/>
      <c r="DI90" s="177"/>
      <c r="DJ90" s="177"/>
      <c r="DK90" s="177"/>
      <c r="DL90" s="177"/>
      <c r="DM90" s="177"/>
      <c r="DN90" s="177"/>
      <c r="DO90" s="177"/>
      <c r="DP90" s="177"/>
      <c r="DQ90" s="177"/>
      <c r="DR90" s="177"/>
      <c r="DS90" s="177"/>
      <c r="DT90" s="177"/>
      <c r="DU90" s="177"/>
      <c r="DV90" s="177"/>
      <c r="DW90" s="177"/>
      <c r="DX90" s="177"/>
      <c r="DY90" s="177"/>
      <c r="DZ90" s="177"/>
      <c r="EA90" s="177"/>
      <c r="EB90" s="177"/>
      <c r="EC90" s="177"/>
      <c r="ED90" s="177"/>
      <c r="EE90" s="177"/>
      <c r="EF90" s="177"/>
      <c r="EG90" s="177"/>
      <c r="EH90" s="177"/>
      <c r="EI90" s="177"/>
      <c r="EJ90" s="177"/>
      <c r="EK90" s="177"/>
      <c r="EL90" s="177"/>
      <c r="EM90" s="177"/>
      <c r="EN90" s="177"/>
      <c r="EO90" s="177"/>
      <c r="EP90" s="177"/>
      <c r="EQ90" s="177"/>
      <c r="ER90" s="177"/>
      <c r="ES90" s="177"/>
      <c r="ET90" s="177"/>
      <c r="EU90" s="177"/>
      <c r="EV90" s="177"/>
      <c r="EW90" s="177"/>
      <c r="EX90" s="177"/>
      <c r="EY90" s="177"/>
      <c r="EZ90" s="177"/>
      <c r="FA90" s="177"/>
      <c r="FB90" s="177"/>
      <c r="FC90" s="177"/>
      <c r="FD90" s="177"/>
      <c r="FE90" s="177"/>
      <c r="FF90" s="177"/>
      <c r="FG90" s="177"/>
      <c r="FH90" s="177"/>
      <c r="FI90" s="177"/>
      <c r="FJ90" s="177"/>
      <c r="FK90" s="177"/>
      <c r="FL90" s="177"/>
      <c r="FM90" s="177"/>
      <c r="FN90" s="177"/>
      <c r="FO90" s="177"/>
      <c r="FP90" s="177"/>
      <c r="FQ90" s="177"/>
      <c r="FR90" s="177"/>
      <c r="FS90" s="177"/>
      <c r="FT90" s="177"/>
      <c r="FU90" s="177"/>
      <c r="FV90" s="177"/>
      <c r="FW90" s="177"/>
      <c r="FX90" s="177"/>
      <c r="FY90" s="177"/>
      <c r="FZ90" s="177"/>
      <c r="GA90" s="177"/>
      <c r="GB90" s="177"/>
      <c r="GC90" s="177"/>
      <c r="GD90" s="177"/>
      <c r="GE90" s="177"/>
      <c r="GF90" s="177"/>
      <c r="GG90" s="177"/>
      <c r="GH90" s="177"/>
      <c r="GI90" s="177"/>
      <c r="GJ90" s="177"/>
      <c r="GK90" s="177"/>
      <c r="GL90" s="177"/>
      <c r="GM90" s="177"/>
      <c r="GN90" s="177"/>
      <c r="GO90" s="177"/>
      <c r="GP90" s="177"/>
      <c r="GQ90" s="177"/>
      <c r="GR90" s="177"/>
      <c r="GS90" s="177"/>
      <c r="GT90" s="177"/>
      <c r="GU90" s="177"/>
      <c r="GV90" s="177"/>
      <c r="GW90" s="177"/>
      <c r="GX90" s="177"/>
      <c r="GY90" s="177"/>
      <c r="GZ90" s="177"/>
      <c r="HA90" s="177"/>
      <c r="HB90" s="177"/>
      <c r="HC90" s="177"/>
      <c r="HD90" s="177"/>
      <c r="HE90" s="177"/>
      <c r="HF90" s="177"/>
      <c r="HG90" s="177"/>
      <c r="HH90" s="177"/>
      <c r="HI90" s="177"/>
      <c r="HJ90" s="177"/>
      <c r="HK90" s="177"/>
      <c r="HL90" s="177"/>
      <c r="HM90" s="177"/>
      <c r="HN90" s="177"/>
      <c r="HO90" s="177"/>
      <c r="HP90" s="177"/>
      <c r="HQ90" s="177"/>
      <c r="HR90" s="177"/>
      <c r="HS90" s="177"/>
      <c r="HT90" s="177"/>
      <c r="HU90" s="177"/>
      <c r="HV90" s="177"/>
      <c r="HW90" s="177"/>
      <c r="HX90" s="177"/>
      <c r="HY90" s="177"/>
      <c r="HZ90" s="177"/>
      <c r="IA90" s="177"/>
      <c r="IB90" s="177"/>
      <c r="IC90" s="177"/>
      <c r="ID90" s="177"/>
      <c r="IE90" s="177"/>
      <c r="IF90" s="177"/>
      <c r="IG90" s="177"/>
      <c r="IH90" s="177"/>
      <c r="II90" s="177"/>
      <c r="IJ90" s="177"/>
      <c r="IK90" s="177"/>
      <c r="IL90" s="177"/>
      <c r="IM90" s="177"/>
      <c r="IN90" s="177"/>
      <c r="IO90" s="177"/>
      <c r="IP90" s="177"/>
      <c r="IQ90" s="177"/>
      <c r="IR90" s="177"/>
      <c r="IS90" s="177"/>
      <c r="IT90" s="177"/>
      <c r="IU90" s="177"/>
      <c r="IV90" s="177"/>
      <c r="IW90" s="177"/>
    </row>
    <row r="91" spans="1:257" ht="30.75" customHeight="1">
      <c r="A91" s="165"/>
      <c r="B91" s="571" t="s">
        <v>18</v>
      </c>
      <c r="C91" s="572"/>
      <c r="D91" s="573"/>
      <c r="E91" s="571" t="s">
        <v>19</v>
      </c>
      <c r="F91" s="572"/>
      <c r="G91" s="573"/>
      <c r="H91" s="571" t="s">
        <v>20</v>
      </c>
      <c r="I91" s="572"/>
      <c r="J91" s="573"/>
      <c r="K91" s="574" t="s">
        <v>21</v>
      </c>
      <c r="L91" s="572"/>
      <c r="M91" s="572"/>
      <c r="N91" s="569" t="s">
        <v>22</v>
      </c>
      <c r="O91" s="570"/>
    </row>
    <row r="92" spans="1:257" ht="30.75" customHeight="1">
      <c r="A92" s="162" t="s">
        <v>23</v>
      </c>
      <c r="B92" s="178" t="s">
        <v>24</v>
      </c>
      <c r="C92" s="178" t="s">
        <v>25</v>
      </c>
      <c r="D92" s="178" t="s">
        <v>26</v>
      </c>
      <c r="E92" s="178" t="s">
        <v>24</v>
      </c>
      <c r="F92" s="178" t="s">
        <v>25</v>
      </c>
      <c r="G92" s="178" t="s">
        <v>26</v>
      </c>
      <c r="H92" s="178" t="s">
        <v>24</v>
      </c>
      <c r="I92" s="178" t="s">
        <v>25</v>
      </c>
      <c r="J92" s="178" t="s">
        <v>26</v>
      </c>
      <c r="K92" s="178" t="s">
        <v>24</v>
      </c>
      <c r="L92" s="178" t="s">
        <v>25</v>
      </c>
      <c r="M92" s="179" t="s">
        <v>26</v>
      </c>
      <c r="N92" s="180" t="s">
        <v>27</v>
      </c>
      <c r="O92" s="181" t="s">
        <v>28</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row>
    <row r="93" spans="1:257" ht="28.5" customHeight="1">
      <c r="A93" s="170" t="s">
        <v>29</v>
      </c>
      <c r="B93" s="382">
        <f t="shared" ref="B93:C97" si="28">B9</f>
        <v>0</v>
      </c>
      <c r="C93" s="382">
        <f t="shared" si="28"/>
        <v>0</v>
      </c>
      <c r="D93" s="382">
        <f t="shared" ref="D93:D98" si="29">SUM(B93:C93)</f>
        <v>0</v>
      </c>
      <c r="E93" s="382">
        <f t="shared" ref="E93:F98" si="30">K65</f>
        <v>0</v>
      </c>
      <c r="F93" s="382">
        <f t="shared" si="30"/>
        <v>0</v>
      </c>
      <c r="G93" s="382">
        <f t="shared" ref="G93:G98" si="31">SUM(E93:F93)</f>
        <v>0</v>
      </c>
      <c r="H93" s="383">
        <f t="shared" ref="H93:H98" si="32">IFERROR(IF(M93&gt;=D93,B93-E93,ROUND(J93*(B93/D93),0)),0)</f>
        <v>0</v>
      </c>
      <c r="I93" s="382">
        <f t="shared" ref="I93:I98" si="33">J93-H93</f>
        <v>0</v>
      </c>
      <c r="J93" s="382">
        <f>研發人員薪資表!M39+顧問費!E8</f>
        <v>0</v>
      </c>
      <c r="K93" s="382">
        <f t="shared" ref="K93:M98" si="34">E93+H93</f>
        <v>0</v>
      </c>
      <c r="L93" s="382">
        <f t="shared" si="34"/>
        <v>0</v>
      </c>
      <c r="M93" s="384">
        <f t="shared" si="34"/>
        <v>0</v>
      </c>
      <c r="N93" s="385">
        <f t="shared" ref="N93:N99" si="35">IF(B93=0,0,K93/B93)</f>
        <v>0</v>
      </c>
      <c r="O93" s="386">
        <f t="shared" ref="O93:O99" si="36">B93-K93</f>
        <v>0</v>
      </c>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row>
    <row r="94" spans="1:257" ht="28.5" customHeight="1">
      <c r="A94" s="170" t="s">
        <v>30</v>
      </c>
      <c r="B94" s="382">
        <f t="shared" si="28"/>
        <v>0</v>
      </c>
      <c r="C94" s="382">
        <f t="shared" si="28"/>
        <v>0</v>
      </c>
      <c r="D94" s="382">
        <f t="shared" si="29"/>
        <v>0</v>
      </c>
      <c r="E94" s="382">
        <f t="shared" si="30"/>
        <v>0</v>
      </c>
      <c r="F94" s="382">
        <f t="shared" si="30"/>
        <v>0</v>
      </c>
      <c r="G94" s="382">
        <f t="shared" si="31"/>
        <v>0</v>
      </c>
      <c r="H94" s="383">
        <f t="shared" si="32"/>
        <v>0</v>
      </c>
      <c r="I94" s="382">
        <f t="shared" si="33"/>
        <v>0</v>
      </c>
      <c r="J94" s="382">
        <f>消耗性器材及原材料費!K31</f>
        <v>0</v>
      </c>
      <c r="K94" s="382">
        <f t="shared" si="34"/>
        <v>0</v>
      </c>
      <c r="L94" s="382">
        <f t="shared" si="34"/>
        <v>0</v>
      </c>
      <c r="M94" s="384">
        <f t="shared" si="34"/>
        <v>0</v>
      </c>
      <c r="N94" s="385">
        <f t="shared" si="35"/>
        <v>0</v>
      </c>
      <c r="O94" s="386">
        <f t="shared" si="36"/>
        <v>0</v>
      </c>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row>
    <row r="95" spans="1:257" ht="28.5" customHeight="1">
      <c r="A95" s="170" t="s">
        <v>31</v>
      </c>
      <c r="B95" s="382">
        <f t="shared" si="28"/>
        <v>0</v>
      </c>
      <c r="C95" s="382">
        <f t="shared" si="28"/>
        <v>0</v>
      </c>
      <c r="D95" s="382">
        <f t="shared" si="29"/>
        <v>0</v>
      </c>
      <c r="E95" s="382">
        <f t="shared" si="30"/>
        <v>0</v>
      </c>
      <c r="F95" s="382">
        <f t="shared" si="30"/>
        <v>0</v>
      </c>
      <c r="G95" s="382">
        <f t="shared" si="31"/>
        <v>0</v>
      </c>
      <c r="H95" s="383">
        <f t="shared" si="32"/>
        <v>0</v>
      </c>
      <c r="I95" s="382">
        <f t="shared" si="33"/>
        <v>0</v>
      </c>
      <c r="J95" s="382">
        <f>研發設備使用費!L23+研發設備使用費!L70</f>
        <v>0</v>
      </c>
      <c r="K95" s="382">
        <f t="shared" si="34"/>
        <v>0</v>
      </c>
      <c r="L95" s="382">
        <f t="shared" si="34"/>
        <v>0</v>
      </c>
      <c r="M95" s="384">
        <f t="shared" si="34"/>
        <v>0</v>
      </c>
      <c r="N95" s="385">
        <f t="shared" si="35"/>
        <v>0</v>
      </c>
      <c r="O95" s="386">
        <f t="shared" si="36"/>
        <v>0</v>
      </c>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row>
    <row r="96" spans="1:257" ht="28.5" customHeight="1">
      <c r="A96" s="170" t="s">
        <v>32</v>
      </c>
      <c r="B96" s="382">
        <f t="shared" si="28"/>
        <v>0</v>
      </c>
      <c r="C96" s="382">
        <f t="shared" si="28"/>
        <v>0</v>
      </c>
      <c r="D96" s="382">
        <f t="shared" si="29"/>
        <v>0</v>
      </c>
      <c r="E96" s="382">
        <f t="shared" si="30"/>
        <v>0</v>
      </c>
      <c r="F96" s="382">
        <f t="shared" si="30"/>
        <v>0</v>
      </c>
      <c r="G96" s="382">
        <f t="shared" si="31"/>
        <v>0</v>
      </c>
      <c r="H96" s="383">
        <f t="shared" si="32"/>
        <v>0</v>
      </c>
      <c r="I96" s="382">
        <f t="shared" si="33"/>
        <v>0</v>
      </c>
      <c r="J96" s="382">
        <f>研發設備維護費!L19</f>
        <v>0</v>
      </c>
      <c r="K96" s="382">
        <f t="shared" si="34"/>
        <v>0</v>
      </c>
      <c r="L96" s="382">
        <f t="shared" si="34"/>
        <v>0</v>
      </c>
      <c r="M96" s="384">
        <f t="shared" si="34"/>
        <v>0</v>
      </c>
      <c r="N96" s="385">
        <f t="shared" si="35"/>
        <v>0</v>
      </c>
      <c r="O96" s="386">
        <f t="shared" si="36"/>
        <v>0</v>
      </c>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row>
    <row r="97" spans="1:257" ht="28.5" customHeight="1">
      <c r="A97" s="170" t="s">
        <v>33</v>
      </c>
      <c r="B97" s="382">
        <f t="shared" si="28"/>
        <v>0</v>
      </c>
      <c r="C97" s="382">
        <f t="shared" si="28"/>
        <v>0</v>
      </c>
      <c r="D97" s="382">
        <f t="shared" si="29"/>
        <v>0</v>
      </c>
      <c r="E97" s="382">
        <f t="shared" si="30"/>
        <v>0</v>
      </c>
      <c r="F97" s="382">
        <f t="shared" si="30"/>
        <v>0</v>
      </c>
      <c r="G97" s="382">
        <f t="shared" si="31"/>
        <v>0</v>
      </c>
      <c r="H97" s="383">
        <f t="shared" si="32"/>
        <v>0</v>
      </c>
      <c r="I97" s="382">
        <f t="shared" si="33"/>
        <v>0</v>
      </c>
      <c r="J97" s="382">
        <f>技術引進及委託研究費!C51</f>
        <v>0</v>
      </c>
      <c r="K97" s="382">
        <f t="shared" si="34"/>
        <v>0</v>
      </c>
      <c r="L97" s="382">
        <f t="shared" si="34"/>
        <v>0</v>
      </c>
      <c r="M97" s="384">
        <f t="shared" si="34"/>
        <v>0</v>
      </c>
      <c r="N97" s="385">
        <f t="shared" si="35"/>
        <v>0</v>
      </c>
      <c r="O97" s="386">
        <f t="shared" si="36"/>
        <v>0</v>
      </c>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row>
    <row r="98" spans="1:257" ht="28.5" customHeight="1">
      <c r="A98" s="170" t="s">
        <v>34</v>
      </c>
      <c r="B98" s="382"/>
      <c r="C98" s="382"/>
      <c r="D98" s="382">
        <f t="shared" si="29"/>
        <v>0</v>
      </c>
      <c r="E98" s="382">
        <f t="shared" si="30"/>
        <v>0</v>
      </c>
      <c r="F98" s="382">
        <f t="shared" si="30"/>
        <v>0</v>
      </c>
      <c r="G98" s="382">
        <f t="shared" si="31"/>
        <v>0</v>
      </c>
      <c r="H98" s="383">
        <f t="shared" si="32"/>
        <v>0</v>
      </c>
      <c r="I98" s="382">
        <f t="shared" si="33"/>
        <v>0</v>
      </c>
      <c r="J98" s="382">
        <f>專利申請費!J31</f>
        <v>0</v>
      </c>
      <c r="K98" s="382">
        <f t="shared" si="34"/>
        <v>0</v>
      </c>
      <c r="L98" s="382">
        <f t="shared" si="34"/>
        <v>0</v>
      </c>
      <c r="M98" s="384">
        <f t="shared" si="34"/>
        <v>0</v>
      </c>
      <c r="N98" s="385">
        <f t="shared" si="35"/>
        <v>0</v>
      </c>
      <c r="O98" s="386">
        <f t="shared" si="36"/>
        <v>0</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row>
    <row r="99" spans="1:257" ht="28.5" customHeight="1">
      <c r="A99" s="165" t="s">
        <v>35</v>
      </c>
      <c r="B99" s="382">
        <f t="shared" ref="B99:M99" si="37">SUM(B93:B98)</f>
        <v>0</v>
      </c>
      <c r="C99" s="382">
        <f t="shared" si="37"/>
        <v>0</v>
      </c>
      <c r="D99" s="382">
        <f t="shared" si="37"/>
        <v>0</v>
      </c>
      <c r="E99" s="382">
        <f t="shared" si="37"/>
        <v>0</v>
      </c>
      <c r="F99" s="382">
        <f t="shared" si="37"/>
        <v>0</v>
      </c>
      <c r="G99" s="382">
        <f t="shared" si="37"/>
        <v>0</v>
      </c>
      <c r="H99" s="382">
        <f t="shared" si="37"/>
        <v>0</v>
      </c>
      <c r="I99" s="382">
        <f t="shared" si="37"/>
        <v>0</v>
      </c>
      <c r="J99" s="382">
        <f t="shared" si="37"/>
        <v>0</v>
      </c>
      <c r="K99" s="382">
        <f t="shared" si="37"/>
        <v>0</v>
      </c>
      <c r="L99" s="382">
        <f t="shared" si="37"/>
        <v>0</v>
      </c>
      <c r="M99" s="384">
        <f t="shared" si="37"/>
        <v>0</v>
      </c>
      <c r="N99" s="385">
        <f t="shared" si="35"/>
        <v>0</v>
      </c>
      <c r="O99" s="386">
        <f t="shared" si="36"/>
        <v>0</v>
      </c>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row>
    <row r="100" spans="1:257" ht="37.5" customHeight="1">
      <c r="A100" s="163" t="s">
        <v>36</v>
      </c>
      <c r="B100" s="381"/>
      <c r="C100" s="388" t="s">
        <v>37</v>
      </c>
      <c r="D100" s="389"/>
      <c r="E100" s="389"/>
      <c r="F100" s="389"/>
      <c r="G100" s="389"/>
      <c r="H100" s="389"/>
      <c r="I100" s="389"/>
      <c r="J100" s="389"/>
      <c r="K100" s="389"/>
      <c r="L100" s="389"/>
      <c r="M100" s="390" t="s">
        <v>38</v>
      </c>
      <c r="N100" s="160" t="s">
        <v>39</v>
      </c>
      <c r="O100" s="391"/>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row>
    <row r="101" spans="1:257" ht="37.5" customHeight="1">
      <c r="A101" s="163" t="s">
        <v>40</v>
      </c>
      <c r="B101" s="392">
        <f>IF(B100=0,0,K99/B100)</f>
        <v>0</v>
      </c>
      <c r="C101" s="389"/>
      <c r="D101" s="389"/>
      <c r="E101" s="389"/>
      <c r="F101" s="389"/>
      <c r="G101" s="389"/>
      <c r="H101" s="389"/>
      <c r="I101" s="389"/>
      <c r="J101" s="389"/>
      <c r="K101" s="389"/>
      <c r="L101" s="389"/>
      <c r="M101" s="389"/>
      <c r="N101" s="160" t="s">
        <v>41</v>
      </c>
      <c r="O101" s="386">
        <v>0</v>
      </c>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row>
    <row r="102" spans="1:257" ht="37.5" customHeight="1">
      <c r="A102" s="3"/>
      <c r="B102" s="3"/>
      <c r="C102" s="3"/>
      <c r="D102" s="389"/>
      <c r="E102" s="389"/>
      <c r="F102" s="389"/>
      <c r="G102" s="389"/>
      <c r="H102" s="389"/>
      <c r="I102" s="389"/>
      <c r="J102" s="389"/>
      <c r="K102" s="389"/>
      <c r="L102" s="389"/>
      <c r="M102" s="389"/>
      <c r="N102" s="161" t="s">
        <v>42</v>
      </c>
      <c r="O102" s="393">
        <f>O100-O99-O101</f>
        <v>0</v>
      </c>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row>
    <row r="103" spans="1:257">
      <c r="A103" s="28" t="s">
        <v>43</v>
      </c>
      <c r="B103" s="394"/>
      <c r="C103" s="394"/>
      <c r="D103" s="394"/>
      <c r="E103" s="394"/>
      <c r="F103" s="394"/>
      <c r="G103" s="394"/>
      <c r="H103" s="394"/>
      <c r="I103" s="394"/>
      <c r="J103" s="394"/>
      <c r="K103" s="155"/>
      <c r="L103" s="155"/>
      <c r="M103" s="155"/>
      <c r="N103" s="155"/>
      <c r="O103" s="155"/>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c r="HL103" s="28"/>
      <c r="HM103" s="28"/>
      <c r="HN103" s="28"/>
      <c r="HO103" s="28"/>
      <c r="HP103" s="28"/>
      <c r="HQ103" s="28"/>
      <c r="HR103" s="28"/>
      <c r="HS103" s="28"/>
      <c r="HT103" s="28"/>
      <c r="HU103" s="28"/>
      <c r="HV103" s="28"/>
      <c r="HW103" s="28"/>
      <c r="HX103" s="28"/>
      <c r="HY103" s="28"/>
      <c r="HZ103" s="28"/>
      <c r="IA103" s="28"/>
      <c r="IB103" s="28"/>
      <c r="IC103" s="28"/>
      <c r="ID103" s="28"/>
      <c r="IE103" s="28"/>
      <c r="IF103" s="28"/>
      <c r="IG103" s="28"/>
      <c r="IH103" s="28"/>
      <c r="II103" s="28"/>
      <c r="IJ103" s="28"/>
      <c r="IK103" s="28"/>
      <c r="IL103" s="28"/>
      <c r="IM103" s="28"/>
      <c r="IN103" s="28"/>
      <c r="IO103" s="28"/>
      <c r="IP103" s="28"/>
      <c r="IQ103" s="28"/>
      <c r="IR103" s="28"/>
      <c r="IS103" s="28"/>
      <c r="IT103" s="28"/>
      <c r="IU103" s="28"/>
      <c r="IV103" s="28"/>
      <c r="IW103" s="28"/>
    </row>
    <row r="104" spans="1:257">
      <c r="A104" s="28" t="s">
        <v>44</v>
      </c>
      <c r="B104" s="394"/>
      <c r="C104" s="394"/>
      <c r="D104" s="394"/>
      <c r="E104" s="394"/>
      <c r="F104" s="394"/>
      <c r="G104" s="394"/>
      <c r="H104" s="394"/>
      <c r="I104" s="394"/>
      <c r="J104" s="394"/>
      <c r="K104" s="155"/>
      <c r="L104" s="155"/>
      <c r="M104" s="155"/>
      <c r="N104" s="155"/>
      <c r="O104" s="155"/>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c r="IW104" s="28"/>
    </row>
    <row r="105" spans="1:257">
      <c r="A105" s="28" t="s">
        <v>45</v>
      </c>
      <c r="B105" s="394"/>
      <c r="C105" s="394"/>
      <c r="D105" s="394"/>
      <c r="E105" s="394"/>
      <c r="F105" s="394"/>
      <c r="G105" s="394"/>
      <c r="H105" s="394"/>
      <c r="I105" s="394"/>
      <c r="J105" s="394"/>
      <c r="K105" s="155"/>
      <c r="L105" s="155"/>
      <c r="M105" s="155"/>
      <c r="N105" s="155"/>
      <c r="O105" s="155"/>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28"/>
      <c r="FQ105" s="28"/>
      <c r="FR105" s="28"/>
      <c r="FS105" s="28"/>
      <c r="FT105" s="28"/>
      <c r="FU105" s="28"/>
      <c r="FV105" s="28"/>
      <c r="FW105" s="28"/>
      <c r="FX105" s="28"/>
      <c r="FY105" s="28"/>
      <c r="FZ105" s="28"/>
      <c r="GA105" s="28"/>
      <c r="GB105" s="28"/>
      <c r="GC105" s="28"/>
      <c r="GD105" s="28"/>
      <c r="GE105" s="28"/>
      <c r="GF105" s="28"/>
      <c r="GG105" s="28"/>
      <c r="GH105" s="28"/>
      <c r="GI105" s="28"/>
      <c r="GJ105" s="28"/>
      <c r="GK105" s="28"/>
      <c r="GL105" s="28"/>
      <c r="GM105" s="28"/>
      <c r="GN105" s="28"/>
      <c r="GO105" s="28"/>
      <c r="GP105" s="28"/>
      <c r="GQ105" s="28"/>
      <c r="GR105" s="28"/>
      <c r="GS105" s="28"/>
      <c r="GT105" s="28"/>
      <c r="GU105" s="28"/>
      <c r="GV105" s="28"/>
      <c r="GW105" s="28"/>
      <c r="GX105" s="28"/>
      <c r="GY105" s="28"/>
      <c r="GZ105" s="28"/>
      <c r="HA105" s="28"/>
      <c r="HB105" s="28"/>
      <c r="HC105" s="28"/>
      <c r="HD105" s="28"/>
      <c r="HE105" s="28"/>
      <c r="HF105" s="28"/>
      <c r="HG105" s="28"/>
      <c r="HH105" s="28"/>
      <c r="HI105" s="28"/>
      <c r="HJ105" s="28"/>
      <c r="HK105" s="28"/>
      <c r="HL105" s="28"/>
      <c r="HM105" s="28"/>
      <c r="HN105" s="28"/>
      <c r="HO105" s="28"/>
      <c r="HP105" s="28"/>
      <c r="HQ105" s="28"/>
      <c r="HR105" s="28"/>
      <c r="HS105" s="28"/>
      <c r="HT105" s="28"/>
      <c r="HU105" s="28"/>
      <c r="HV105" s="28"/>
      <c r="HW105" s="28"/>
      <c r="HX105" s="28"/>
      <c r="HY105" s="28"/>
      <c r="HZ105" s="28"/>
      <c r="IA105" s="28"/>
      <c r="IB105" s="28"/>
      <c r="IC105" s="28"/>
      <c r="ID105" s="28"/>
      <c r="IE105" s="28"/>
      <c r="IF105" s="28"/>
      <c r="IG105" s="28"/>
      <c r="IH105" s="28"/>
      <c r="II105" s="28"/>
      <c r="IJ105" s="28"/>
      <c r="IK105" s="28"/>
      <c r="IL105" s="28"/>
      <c r="IM105" s="28"/>
      <c r="IN105" s="28"/>
      <c r="IO105" s="28"/>
      <c r="IP105" s="28"/>
      <c r="IQ105" s="28"/>
      <c r="IR105" s="28"/>
      <c r="IS105" s="28"/>
      <c r="IT105" s="28"/>
      <c r="IU105" s="28"/>
      <c r="IV105" s="28"/>
      <c r="IW105" s="28"/>
    </row>
    <row r="106" spans="1:257">
      <c r="A106" s="28" t="s">
        <v>46</v>
      </c>
      <c r="B106" s="394"/>
      <c r="C106" s="394"/>
      <c r="D106" s="394"/>
      <c r="E106" s="394"/>
      <c r="F106" s="394"/>
      <c r="G106" s="394"/>
      <c r="H106" s="394"/>
      <c r="I106" s="394"/>
      <c r="J106" s="394"/>
      <c r="K106" s="155"/>
      <c r="L106" s="155"/>
      <c r="M106" s="155"/>
      <c r="N106" s="155"/>
      <c r="O106" s="155"/>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row>
    <row r="107" spans="1:257">
      <c r="A107" s="28" t="s">
        <v>47</v>
      </c>
      <c r="B107" s="394"/>
      <c r="C107" s="394"/>
      <c r="D107" s="394"/>
      <c r="E107" s="394"/>
      <c r="F107" s="394"/>
      <c r="G107" s="394"/>
      <c r="H107" s="394"/>
      <c r="I107" s="394"/>
      <c r="J107" s="394"/>
      <c r="K107" s="155"/>
      <c r="L107" s="155"/>
      <c r="M107" s="155"/>
      <c r="N107" s="155"/>
      <c r="O107" s="155"/>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row>
    <row r="108" spans="1:257">
      <c r="A108" s="28"/>
      <c r="B108" s="394"/>
      <c r="C108" s="394"/>
      <c r="D108" s="394"/>
      <c r="E108" s="394"/>
      <c r="F108" s="394"/>
      <c r="G108" s="394"/>
      <c r="H108" s="394"/>
      <c r="I108" s="394"/>
      <c r="J108" s="394"/>
      <c r="K108" s="155"/>
      <c r="L108" s="155"/>
      <c r="M108" s="155"/>
      <c r="N108" s="155"/>
      <c r="O108" s="155"/>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8"/>
      <c r="IH108" s="28"/>
      <c r="II108" s="28"/>
      <c r="IJ108" s="28"/>
      <c r="IK108" s="28"/>
      <c r="IL108" s="28"/>
      <c r="IM108" s="28"/>
      <c r="IN108" s="28"/>
      <c r="IO108" s="28"/>
      <c r="IP108" s="28"/>
      <c r="IQ108" s="28"/>
      <c r="IR108" s="28"/>
      <c r="IS108" s="28"/>
      <c r="IT108" s="28"/>
      <c r="IU108" s="28"/>
      <c r="IV108" s="28"/>
      <c r="IW108" s="28"/>
    </row>
    <row r="109" spans="1:257" s="399" customFormat="1" ht="27" customHeight="1">
      <c r="A109" s="139" t="s">
        <v>48</v>
      </c>
      <c r="B109" s="397"/>
      <c r="C109" s="397"/>
      <c r="D109" s="397"/>
      <c r="E109" s="139" t="s">
        <v>9</v>
      </c>
      <c r="F109" s="397"/>
      <c r="G109" s="397"/>
      <c r="H109" s="139" t="s">
        <v>10</v>
      </c>
      <c r="I109" s="397"/>
      <c r="J109" s="397"/>
      <c r="K109" s="398" t="s">
        <v>11</v>
      </c>
      <c r="L109" s="397"/>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row>
    <row r="110" spans="1:257">
      <c r="A110" s="87"/>
      <c r="B110" s="87"/>
      <c r="C110" s="87"/>
      <c r="D110" s="87"/>
      <c r="E110" s="87"/>
      <c r="F110" s="87"/>
      <c r="G110" s="87"/>
      <c r="H110" s="87"/>
      <c r="I110" s="87"/>
      <c r="J110" s="87"/>
      <c r="K110" s="395" t="s">
        <v>49</v>
      </c>
      <c r="L110" s="87"/>
    </row>
    <row r="111" spans="1:257" ht="30"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row>
    <row r="112" spans="1:257" ht="21" customHeight="1">
      <c r="A112" s="4"/>
      <c r="B112" s="377"/>
      <c r="C112" s="377"/>
      <c r="D112" s="377"/>
      <c r="E112" s="377"/>
      <c r="F112" s="377"/>
      <c r="G112" s="377"/>
      <c r="H112" s="377"/>
      <c r="I112" s="377"/>
      <c r="J112" s="377"/>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row>
    <row r="113" spans="1:257" ht="30" customHeight="1">
      <c r="A113" s="4"/>
      <c r="B113" s="377"/>
      <c r="C113" s="377"/>
      <c r="D113" s="377"/>
      <c r="E113" s="377"/>
      <c r="F113" s="377"/>
      <c r="G113" s="377"/>
      <c r="H113" s="377"/>
      <c r="I113" s="377"/>
      <c r="J113" s="377"/>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row>
    <row r="114" spans="1:257" ht="30"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row>
    <row r="115" spans="1:257" s="399" customFormat="1" ht="27" customHeight="1">
      <c r="A115" s="575" t="s">
        <v>13</v>
      </c>
      <c r="B115" s="576"/>
      <c r="C115" s="576"/>
      <c r="D115" s="576"/>
      <c r="E115" s="576"/>
      <c r="F115" s="576"/>
      <c r="G115" s="576"/>
      <c r="H115" s="576"/>
      <c r="I115" s="576"/>
      <c r="J115" s="576"/>
      <c r="K115" s="576"/>
      <c r="L115" s="576"/>
      <c r="M115" s="576"/>
      <c r="N115" s="576"/>
      <c r="O115" s="576"/>
      <c r="P115" s="400"/>
      <c r="Q115" s="400"/>
      <c r="R115" s="400"/>
      <c r="S115" s="400"/>
      <c r="T115" s="400"/>
      <c r="U115" s="400"/>
      <c r="V115" s="400"/>
      <c r="W115" s="400"/>
      <c r="X115" s="400"/>
      <c r="Y115" s="400"/>
      <c r="Z115" s="400"/>
      <c r="AA115" s="400"/>
      <c r="AB115" s="400"/>
      <c r="AC115" s="400"/>
      <c r="AD115" s="400"/>
      <c r="AE115" s="400"/>
      <c r="AF115" s="400"/>
      <c r="AG115" s="400"/>
      <c r="AH115" s="400"/>
      <c r="AI115" s="400"/>
      <c r="AJ115" s="400"/>
      <c r="AK115" s="400"/>
      <c r="AL115" s="400"/>
      <c r="AM115" s="400"/>
      <c r="AN115" s="400"/>
      <c r="AO115" s="400"/>
      <c r="AP115" s="400"/>
      <c r="AQ115" s="400"/>
      <c r="AR115" s="400"/>
      <c r="AS115" s="400"/>
      <c r="AT115" s="400"/>
      <c r="AU115" s="400"/>
      <c r="AV115" s="400"/>
      <c r="AW115" s="400"/>
      <c r="AX115" s="400"/>
      <c r="AY115" s="400"/>
      <c r="AZ115" s="400"/>
      <c r="BA115" s="400"/>
      <c r="BB115" s="400"/>
      <c r="BC115" s="400"/>
      <c r="BD115" s="400"/>
      <c r="BE115" s="400"/>
      <c r="BF115" s="400"/>
      <c r="BG115" s="400"/>
      <c r="BH115" s="400"/>
      <c r="BI115" s="400"/>
      <c r="BJ115" s="400"/>
      <c r="BK115" s="400"/>
      <c r="BL115" s="400"/>
      <c r="BM115" s="400"/>
      <c r="BN115" s="400"/>
      <c r="BO115" s="400"/>
      <c r="BP115" s="400"/>
      <c r="BQ115" s="400"/>
      <c r="BR115" s="400"/>
      <c r="BS115" s="400"/>
      <c r="BT115" s="400"/>
      <c r="BU115" s="400"/>
      <c r="BV115" s="400"/>
      <c r="BW115" s="400"/>
      <c r="BX115" s="400"/>
      <c r="BY115" s="400"/>
      <c r="BZ115" s="400"/>
      <c r="CA115" s="400"/>
      <c r="CB115" s="400"/>
      <c r="CC115" s="400"/>
      <c r="CD115" s="400"/>
      <c r="CE115" s="400"/>
      <c r="CF115" s="400"/>
      <c r="CG115" s="400"/>
      <c r="CH115" s="400"/>
      <c r="CI115" s="400"/>
      <c r="CJ115" s="400"/>
      <c r="CK115" s="400"/>
      <c r="CL115" s="400"/>
      <c r="CM115" s="400"/>
      <c r="CN115" s="400"/>
      <c r="CO115" s="400"/>
      <c r="CP115" s="400"/>
      <c r="CQ115" s="400"/>
      <c r="CR115" s="400"/>
      <c r="CS115" s="400"/>
      <c r="CT115" s="400"/>
      <c r="CU115" s="400"/>
      <c r="CV115" s="400"/>
      <c r="CW115" s="400"/>
      <c r="CX115" s="400"/>
      <c r="CY115" s="400"/>
      <c r="CZ115" s="400"/>
      <c r="DA115" s="400"/>
      <c r="DB115" s="400"/>
      <c r="DC115" s="400"/>
      <c r="DD115" s="400"/>
      <c r="DE115" s="400"/>
      <c r="DF115" s="400"/>
      <c r="DG115" s="400"/>
      <c r="DH115" s="400"/>
      <c r="DI115" s="400"/>
      <c r="DJ115" s="400"/>
      <c r="DK115" s="400"/>
      <c r="DL115" s="400"/>
      <c r="DM115" s="400"/>
      <c r="DN115" s="400"/>
      <c r="DO115" s="400"/>
      <c r="DP115" s="400"/>
      <c r="DQ115" s="400"/>
      <c r="DR115" s="400"/>
      <c r="DS115" s="400"/>
      <c r="DT115" s="400"/>
      <c r="DU115" s="400"/>
      <c r="DV115" s="400"/>
      <c r="DW115" s="400"/>
      <c r="DX115" s="400"/>
      <c r="DY115" s="400"/>
      <c r="DZ115" s="400"/>
      <c r="EA115" s="400"/>
      <c r="EB115" s="400"/>
      <c r="EC115" s="400"/>
      <c r="ED115" s="400"/>
      <c r="EE115" s="400"/>
      <c r="EF115" s="400"/>
      <c r="EG115" s="400"/>
      <c r="EH115" s="400"/>
      <c r="EI115" s="400"/>
      <c r="EJ115" s="400"/>
      <c r="EK115" s="400"/>
      <c r="EL115" s="400"/>
      <c r="EM115" s="400"/>
      <c r="EN115" s="400"/>
      <c r="EO115" s="400"/>
      <c r="EP115" s="400"/>
      <c r="EQ115" s="400"/>
      <c r="ER115" s="400"/>
      <c r="ES115" s="400"/>
      <c r="ET115" s="400"/>
      <c r="EU115" s="400"/>
      <c r="EV115" s="400"/>
      <c r="EW115" s="400"/>
      <c r="EX115" s="400"/>
      <c r="EY115" s="400"/>
      <c r="EZ115" s="400"/>
      <c r="FA115" s="400"/>
      <c r="FB115" s="400"/>
      <c r="FC115" s="400"/>
      <c r="FD115" s="400"/>
      <c r="FE115" s="400"/>
      <c r="FF115" s="400"/>
      <c r="FG115" s="400"/>
      <c r="FH115" s="400"/>
      <c r="FI115" s="400"/>
      <c r="FJ115" s="400"/>
      <c r="FK115" s="400"/>
      <c r="FL115" s="400"/>
      <c r="FM115" s="400"/>
      <c r="FN115" s="400"/>
      <c r="FO115" s="400"/>
      <c r="FP115" s="400"/>
      <c r="FQ115" s="400"/>
      <c r="FR115" s="400"/>
      <c r="FS115" s="400"/>
      <c r="FT115" s="400"/>
      <c r="FU115" s="400"/>
      <c r="FV115" s="400"/>
      <c r="FW115" s="400"/>
      <c r="FX115" s="400"/>
      <c r="FY115" s="400"/>
      <c r="FZ115" s="400"/>
      <c r="GA115" s="400"/>
      <c r="GB115" s="400"/>
      <c r="GC115" s="400"/>
      <c r="GD115" s="400"/>
      <c r="GE115" s="400"/>
      <c r="GF115" s="400"/>
      <c r="GG115" s="400"/>
      <c r="GH115" s="400"/>
      <c r="GI115" s="400"/>
      <c r="GJ115" s="400"/>
      <c r="GK115" s="400"/>
      <c r="GL115" s="400"/>
      <c r="GM115" s="400"/>
      <c r="GN115" s="400"/>
      <c r="GO115" s="400"/>
      <c r="GP115" s="400"/>
      <c r="GQ115" s="400"/>
      <c r="GR115" s="400"/>
      <c r="GS115" s="400"/>
      <c r="GT115" s="400"/>
      <c r="GU115" s="400"/>
      <c r="GV115" s="400"/>
      <c r="GW115" s="400"/>
      <c r="GX115" s="400"/>
      <c r="GY115" s="400"/>
      <c r="GZ115" s="400"/>
      <c r="HA115" s="400"/>
      <c r="HB115" s="400"/>
      <c r="HC115" s="400"/>
      <c r="HD115" s="400"/>
      <c r="HE115" s="400"/>
      <c r="HF115" s="400"/>
      <c r="HG115" s="400"/>
      <c r="HH115" s="400"/>
      <c r="HI115" s="400"/>
      <c r="HJ115" s="400"/>
      <c r="HK115" s="400"/>
      <c r="HL115" s="400"/>
      <c r="HM115" s="400"/>
      <c r="HN115" s="400"/>
      <c r="HO115" s="400"/>
      <c r="HP115" s="400"/>
      <c r="HQ115" s="400"/>
      <c r="HR115" s="400"/>
      <c r="HS115" s="400"/>
      <c r="HT115" s="400"/>
      <c r="HU115" s="400"/>
      <c r="HV115" s="400"/>
      <c r="HW115" s="400"/>
      <c r="HX115" s="400"/>
      <c r="HY115" s="400"/>
      <c r="HZ115" s="400"/>
      <c r="IA115" s="400"/>
      <c r="IB115" s="400"/>
      <c r="IC115" s="400"/>
      <c r="ID115" s="400"/>
      <c r="IE115" s="400"/>
      <c r="IF115" s="400"/>
      <c r="IG115" s="400"/>
      <c r="IH115" s="400"/>
      <c r="II115" s="400"/>
      <c r="IJ115" s="400"/>
      <c r="IK115" s="400"/>
      <c r="IL115" s="400"/>
      <c r="IM115" s="400"/>
      <c r="IN115" s="400"/>
      <c r="IO115" s="400"/>
      <c r="IP115" s="400"/>
      <c r="IQ115" s="400"/>
      <c r="IR115" s="400"/>
      <c r="IS115" s="400"/>
      <c r="IT115" s="400"/>
      <c r="IU115" s="400"/>
      <c r="IV115" s="400"/>
      <c r="IW115" s="400"/>
    </row>
    <row r="116" spans="1:257" ht="39" customHeight="1">
      <c r="A116" s="3"/>
      <c r="B116" s="15"/>
      <c r="C116" s="15"/>
      <c r="D116" s="377"/>
      <c r="E116" s="377"/>
      <c r="F116" s="377"/>
      <c r="G116" s="377"/>
      <c r="H116" s="377"/>
      <c r="I116" s="377"/>
      <c r="J116" s="377"/>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row>
    <row r="117" spans="1:257" ht="30.75" customHeight="1">
      <c r="A117" s="171" t="s">
        <v>53</v>
      </c>
      <c r="B117" s="172"/>
      <c r="C117" s="173"/>
      <c r="D117" s="174"/>
      <c r="E117" s="173"/>
      <c r="F117" s="173"/>
      <c r="G117" s="173"/>
      <c r="H117" s="173"/>
      <c r="I117" s="173"/>
      <c r="J117" s="173"/>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2"/>
      <c r="AL117" s="172"/>
      <c r="AM117" s="172"/>
      <c r="AN117" s="172"/>
      <c r="AO117" s="172"/>
      <c r="AP117" s="172"/>
      <c r="AQ117" s="172"/>
      <c r="AR117" s="172"/>
      <c r="AS117" s="172"/>
      <c r="AT117" s="172"/>
      <c r="AU117" s="172"/>
      <c r="AV117" s="172"/>
      <c r="AW117" s="172"/>
      <c r="AX117" s="172"/>
      <c r="AY117" s="172"/>
      <c r="AZ117" s="172"/>
      <c r="BA117" s="172"/>
      <c r="BB117" s="172"/>
      <c r="BC117" s="172"/>
      <c r="BD117" s="172"/>
      <c r="BE117" s="172"/>
      <c r="BF117" s="172"/>
      <c r="BG117" s="172"/>
      <c r="BH117" s="172"/>
      <c r="BI117" s="172"/>
      <c r="BJ117" s="172"/>
      <c r="BK117" s="172"/>
      <c r="BL117" s="172"/>
      <c r="BM117" s="172"/>
      <c r="BN117" s="172"/>
      <c r="BO117" s="172"/>
      <c r="BP117" s="172"/>
      <c r="BQ117" s="172"/>
      <c r="BR117" s="172"/>
      <c r="BS117" s="172"/>
      <c r="BT117" s="172"/>
      <c r="BU117" s="172"/>
      <c r="BV117" s="172"/>
      <c r="BW117" s="172"/>
      <c r="BX117" s="172"/>
      <c r="BY117" s="172"/>
      <c r="BZ117" s="172"/>
      <c r="CA117" s="172"/>
      <c r="CB117" s="172"/>
      <c r="CC117" s="172"/>
      <c r="CD117" s="172"/>
      <c r="CE117" s="172"/>
      <c r="CF117" s="172"/>
      <c r="CG117" s="172"/>
      <c r="CH117" s="172"/>
      <c r="CI117" s="172"/>
      <c r="CJ117" s="172"/>
      <c r="CK117" s="172"/>
      <c r="CL117" s="172"/>
      <c r="CM117" s="172"/>
      <c r="CN117" s="172"/>
      <c r="CO117" s="172"/>
      <c r="CP117" s="172"/>
      <c r="CQ117" s="172"/>
      <c r="CR117" s="172"/>
      <c r="CS117" s="172"/>
      <c r="CT117" s="172"/>
      <c r="CU117" s="172"/>
      <c r="CV117" s="172"/>
      <c r="CW117" s="172"/>
      <c r="CX117" s="172"/>
      <c r="CY117" s="172"/>
      <c r="CZ117" s="172"/>
      <c r="DA117" s="172"/>
      <c r="DB117" s="172"/>
      <c r="DC117" s="172"/>
      <c r="DD117" s="172"/>
      <c r="DE117" s="172"/>
      <c r="DF117" s="172"/>
      <c r="DG117" s="172"/>
      <c r="DH117" s="172"/>
      <c r="DI117" s="172"/>
      <c r="DJ117" s="172"/>
      <c r="DK117" s="172"/>
      <c r="DL117" s="172"/>
      <c r="DM117" s="172"/>
      <c r="DN117" s="172"/>
      <c r="DO117" s="172"/>
      <c r="DP117" s="172"/>
      <c r="DQ117" s="172"/>
      <c r="DR117" s="172"/>
      <c r="DS117" s="172"/>
      <c r="DT117" s="172"/>
      <c r="DU117" s="172"/>
      <c r="DV117" s="172"/>
      <c r="DW117" s="172"/>
      <c r="DX117" s="172"/>
      <c r="DY117" s="172"/>
      <c r="DZ117" s="172"/>
      <c r="EA117" s="172"/>
      <c r="EB117" s="172"/>
      <c r="EC117" s="172"/>
      <c r="ED117" s="172"/>
      <c r="EE117" s="172"/>
      <c r="EF117" s="172"/>
      <c r="EG117" s="172"/>
      <c r="EH117" s="172"/>
      <c r="EI117" s="172"/>
      <c r="EJ117" s="172"/>
      <c r="EK117" s="172"/>
      <c r="EL117" s="172"/>
      <c r="EM117" s="172"/>
      <c r="EN117" s="172"/>
      <c r="EO117" s="172"/>
      <c r="EP117" s="172"/>
      <c r="EQ117" s="172"/>
      <c r="ER117" s="172"/>
      <c r="ES117" s="172"/>
      <c r="ET117" s="172"/>
      <c r="EU117" s="172"/>
      <c r="EV117" s="172"/>
      <c r="EW117" s="172"/>
      <c r="EX117" s="172"/>
      <c r="EY117" s="172"/>
      <c r="EZ117" s="172"/>
      <c r="FA117" s="172"/>
      <c r="FB117" s="172"/>
      <c r="FC117" s="172"/>
      <c r="FD117" s="172"/>
      <c r="FE117" s="172"/>
      <c r="FF117" s="172"/>
      <c r="FG117" s="172"/>
      <c r="FH117" s="172"/>
      <c r="FI117" s="172"/>
      <c r="FJ117" s="172"/>
      <c r="FK117" s="172"/>
      <c r="FL117" s="172"/>
      <c r="FM117" s="172"/>
      <c r="FN117" s="172"/>
      <c r="FO117" s="172"/>
      <c r="FP117" s="172"/>
      <c r="FQ117" s="172"/>
      <c r="FR117" s="172"/>
      <c r="FS117" s="172"/>
      <c r="FT117" s="172"/>
      <c r="FU117" s="172"/>
      <c r="FV117" s="172"/>
      <c r="FW117" s="172"/>
      <c r="FX117" s="172"/>
      <c r="FY117" s="172"/>
      <c r="FZ117" s="172"/>
      <c r="GA117" s="172"/>
      <c r="GB117" s="172"/>
      <c r="GC117" s="172"/>
      <c r="GD117" s="172"/>
      <c r="GE117" s="172"/>
      <c r="GF117" s="172"/>
      <c r="GG117" s="172"/>
      <c r="GH117" s="172"/>
      <c r="GI117" s="172"/>
      <c r="GJ117" s="172"/>
      <c r="GK117" s="172"/>
      <c r="GL117" s="172"/>
      <c r="GM117" s="172"/>
      <c r="GN117" s="172"/>
      <c r="GO117" s="172"/>
      <c r="GP117" s="172"/>
      <c r="GQ117" s="172"/>
      <c r="GR117" s="172"/>
      <c r="GS117" s="172"/>
      <c r="GT117" s="172"/>
      <c r="GU117" s="172"/>
      <c r="GV117" s="172"/>
      <c r="GW117" s="172"/>
      <c r="GX117" s="172"/>
      <c r="GY117" s="172"/>
      <c r="GZ117" s="172"/>
      <c r="HA117" s="172"/>
      <c r="HB117" s="172"/>
      <c r="HC117" s="172"/>
      <c r="HD117" s="172"/>
      <c r="HE117" s="172"/>
      <c r="HF117" s="172"/>
      <c r="HG117" s="172"/>
      <c r="HH117" s="172"/>
      <c r="HI117" s="172"/>
      <c r="HJ117" s="172"/>
      <c r="HK117" s="172"/>
      <c r="HL117" s="172"/>
      <c r="HM117" s="172"/>
      <c r="HN117" s="172"/>
      <c r="HO117" s="172"/>
      <c r="HP117" s="172"/>
      <c r="HQ117" s="172"/>
      <c r="HR117" s="172"/>
      <c r="HS117" s="172"/>
      <c r="HT117" s="172"/>
      <c r="HU117" s="172"/>
      <c r="HV117" s="172"/>
      <c r="HW117" s="172"/>
      <c r="HX117" s="172"/>
      <c r="HY117" s="172"/>
      <c r="HZ117" s="172"/>
      <c r="IA117" s="172"/>
      <c r="IB117" s="172"/>
      <c r="IC117" s="172"/>
      <c r="ID117" s="172"/>
      <c r="IE117" s="172"/>
      <c r="IF117" s="172"/>
      <c r="IG117" s="172"/>
      <c r="IH117" s="172"/>
      <c r="II117" s="172"/>
      <c r="IJ117" s="172"/>
      <c r="IK117" s="172"/>
      <c r="IL117" s="172"/>
      <c r="IM117" s="172"/>
      <c r="IN117" s="172"/>
      <c r="IO117" s="172"/>
      <c r="IP117" s="172"/>
      <c r="IQ117" s="172"/>
      <c r="IR117" s="172"/>
      <c r="IS117" s="172"/>
      <c r="IT117" s="172"/>
      <c r="IU117" s="172"/>
      <c r="IV117" s="172"/>
      <c r="IW117" s="172"/>
    </row>
    <row r="118" spans="1:257" ht="30.75" customHeight="1">
      <c r="A118" s="175" t="str">
        <f>A6</f>
        <v>公司名稱：</v>
      </c>
      <c r="B118" s="176"/>
      <c r="C118" s="4"/>
      <c r="D118" s="4"/>
      <c r="E118" s="176"/>
      <c r="F118" s="4"/>
      <c r="G118" s="4"/>
      <c r="H118" s="176"/>
      <c r="I118" s="4"/>
      <c r="J118" s="4"/>
      <c r="K118" s="177"/>
      <c r="L118" s="4"/>
      <c r="M118" s="4"/>
      <c r="N118" s="177"/>
      <c r="O118" s="4"/>
      <c r="P118" s="177"/>
      <c r="Q118" s="177"/>
      <c r="R118" s="177"/>
      <c r="S118" s="177"/>
      <c r="T118" s="177"/>
      <c r="U118" s="177"/>
      <c r="V118" s="177"/>
      <c r="W118" s="177"/>
      <c r="X118" s="177"/>
      <c r="Y118" s="177"/>
      <c r="Z118" s="177"/>
      <c r="AA118" s="177"/>
      <c r="AB118" s="177"/>
      <c r="AC118" s="177"/>
      <c r="AD118" s="177"/>
      <c r="AE118" s="177"/>
      <c r="AF118" s="177"/>
      <c r="AG118" s="177"/>
      <c r="AH118" s="177"/>
      <c r="AI118" s="177"/>
      <c r="AJ118" s="177"/>
      <c r="AK118" s="177"/>
      <c r="AL118" s="177"/>
      <c r="AM118" s="177"/>
      <c r="AN118" s="177"/>
      <c r="AO118" s="177"/>
      <c r="AP118" s="177"/>
      <c r="AQ118" s="177"/>
      <c r="AR118" s="177"/>
      <c r="AS118" s="177"/>
      <c r="AT118" s="177"/>
      <c r="AU118" s="177"/>
      <c r="AV118" s="177"/>
      <c r="AW118" s="177"/>
      <c r="AX118" s="177"/>
      <c r="AY118" s="177"/>
      <c r="AZ118" s="177"/>
      <c r="BA118" s="177"/>
      <c r="BB118" s="177"/>
      <c r="BC118" s="177"/>
      <c r="BD118" s="177"/>
      <c r="BE118" s="177"/>
      <c r="BF118" s="177"/>
      <c r="BG118" s="177"/>
      <c r="BH118" s="177"/>
      <c r="BI118" s="177"/>
      <c r="BJ118" s="177"/>
      <c r="BK118" s="177"/>
      <c r="BL118" s="177"/>
      <c r="BM118" s="177"/>
      <c r="BN118" s="177"/>
      <c r="BO118" s="177"/>
      <c r="BP118" s="177"/>
      <c r="BQ118" s="177"/>
      <c r="BR118" s="177"/>
      <c r="BS118" s="177"/>
      <c r="BT118" s="177"/>
      <c r="BU118" s="177"/>
      <c r="BV118" s="177"/>
      <c r="BW118" s="177"/>
      <c r="BX118" s="177"/>
      <c r="BY118" s="177"/>
      <c r="BZ118" s="177"/>
      <c r="CA118" s="177"/>
      <c r="CB118" s="177"/>
      <c r="CC118" s="177"/>
      <c r="CD118" s="177"/>
      <c r="CE118" s="177"/>
      <c r="CF118" s="177"/>
      <c r="CG118" s="177"/>
      <c r="CH118" s="177"/>
      <c r="CI118" s="177"/>
      <c r="CJ118" s="177"/>
      <c r="CK118" s="177"/>
      <c r="CL118" s="177"/>
      <c r="CM118" s="177"/>
      <c r="CN118" s="177"/>
      <c r="CO118" s="177"/>
      <c r="CP118" s="177"/>
      <c r="CQ118" s="177"/>
      <c r="CR118" s="177"/>
      <c r="CS118" s="177"/>
      <c r="CT118" s="177"/>
      <c r="CU118" s="177"/>
      <c r="CV118" s="177"/>
      <c r="CW118" s="177"/>
      <c r="CX118" s="177"/>
      <c r="CY118" s="177"/>
      <c r="CZ118" s="177"/>
      <c r="DA118" s="177"/>
      <c r="DB118" s="177"/>
      <c r="DC118" s="177"/>
      <c r="DD118" s="177"/>
      <c r="DE118" s="177"/>
      <c r="DF118" s="177"/>
      <c r="DG118" s="177"/>
      <c r="DH118" s="177"/>
      <c r="DI118" s="177"/>
      <c r="DJ118" s="177"/>
      <c r="DK118" s="177"/>
      <c r="DL118" s="177"/>
      <c r="DM118" s="177"/>
      <c r="DN118" s="177"/>
      <c r="DO118" s="177"/>
      <c r="DP118" s="177"/>
      <c r="DQ118" s="177"/>
      <c r="DR118" s="177"/>
      <c r="DS118" s="177"/>
      <c r="DT118" s="177"/>
      <c r="DU118" s="177"/>
      <c r="DV118" s="177"/>
      <c r="DW118" s="177"/>
      <c r="DX118" s="177"/>
      <c r="DY118" s="177"/>
      <c r="DZ118" s="177"/>
      <c r="EA118" s="177"/>
      <c r="EB118" s="177"/>
      <c r="EC118" s="177"/>
      <c r="ED118" s="177"/>
      <c r="EE118" s="177"/>
      <c r="EF118" s="177"/>
      <c r="EG118" s="177"/>
      <c r="EH118" s="177"/>
      <c r="EI118" s="177"/>
      <c r="EJ118" s="177"/>
      <c r="EK118" s="177"/>
      <c r="EL118" s="177"/>
      <c r="EM118" s="177"/>
      <c r="EN118" s="177"/>
      <c r="EO118" s="177"/>
      <c r="EP118" s="177"/>
      <c r="EQ118" s="177"/>
      <c r="ER118" s="177"/>
      <c r="ES118" s="177"/>
      <c r="ET118" s="177"/>
      <c r="EU118" s="177"/>
      <c r="EV118" s="177"/>
      <c r="EW118" s="177"/>
      <c r="EX118" s="177"/>
      <c r="EY118" s="177"/>
      <c r="EZ118" s="177"/>
      <c r="FA118" s="177"/>
      <c r="FB118" s="177"/>
      <c r="FC118" s="177"/>
      <c r="FD118" s="177"/>
      <c r="FE118" s="177"/>
      <c r="FF118" s="177"/>
      <c r="FG118" s="177"/>
      <c r="FH118" s="177"/>
      <c r="FI118" s="177"/>
      <c r="FJ118" s="177"/>
      <c r="FK118" s="177"/>
      <c r="FL118" s="177"/>
      <c r="FM118" s="177"/>
      <c r="FN118" s="177"/>
      <c r="FO118" s="177"/>
      <c r="FP118" s="177"/>
      <c r="FQ118" s="177"/>
      <c r="FR118" s="177"/>
      <c r="FS118" s="177"/>
      <c r="FT118" s="177"/>
      <c r="FU118" s="177"/>
      <c r="FV118" s="177"/>
      <c r="FW118" s="177"/>
      <c r="FX118" s="177"/>
      <c r="FY118" s="177"/>
      <c r="FZ118" s="177"/>
      <c r="GA118" s="177"/>
      <c r="GB118" s="177"/>
      <c r="GC118" s="177"/>
      <c r="GD118" s="177"/>
      <c r="GE118" s="177"/>
      <c r="GF118" s="177"/>
      <c r="GG118" s="177"/>
      <c r="GH118" s="177"/>
      <c r="GI118" s="177"/>
      <c r="GJ118" s="177"/>
      <c r="GK118" s="177"/>
      <c r="GL118" s="177"/>
      <c r="GM118" s="177"/>
      <c r="GN118" s="177"/>
      <c r="GO118" s="177"/>
      <c r="GP118" s="177"/>
      <c r="GQ118" s="177"/>
      <c r="GR118" s="177"/>
      <c r="GS118" s="177"/>
      <c r="GT118" s="177"/>
      <c r="GU118" s="177"/>
      <c r="GV118" s="177"/>
      <c r="GW118" s="177"/>
      <c r="GX118" s="177"/>
      <c r="GY118" s="177"/>
      <c r="GZ118" s="177"/>
      <c r="HA118" s="177"/>
      <c r="HB118" s="177"/>
      <c r="HC118" s="177"/>
      <c r="HD118" s="177"/>
      <c r="HE118" s="177"/>
      <c r="HF118" s="177"/>
      <c r="HG118" s="177"/>
      <c r="HH118" s="177"/>
      <c r="HI118" s="177"/>
      <c r="HJ118" s="177"/>
      <c r="HK118" s="177"/>
      <c r="HL118" s="177"/>
      <c r="HM118" s="177"/>
      <c r="HN118" s="177"/>
      <c r="HO118" s="177"/>
      <c r="HP118" s="177"/>
      <c r="HQ118" s="177"/>
      <c r="HR118" s="177"/>
      <c r="HS118" s="177"/>
      <c r="HT118" s="177"/>
      <c r="HU118" s="177"/>
      <c r="HV118" s="177"/>
      <c r="HW118" s="177"/>
      <c r="HX118" s="177"/>
      <c r="HY118" s="177"/>
      <c r="HZ118" s="177"/>
      <c r="IA118" s="177"/>
      <c r="IB118" s="177"/>
      <c r="IC118" s="177"/>
      <c r="ID118" s="177"/>
      <c r="IE118" s="177"/>
      <c r="IF118" s="177"/>
      <c r="IG118" s="177"/>
      <c r="IH118" s="177"/>
      <c r="II118" s="177"/>
      <c r="IJ118" s="177"/>
      <c r="IK118" s="177"/>
      <c r="IL118" s="177"/>
      <c r="IM118" s="177"/>
      <c r="IN118" s="177"/>
      <c r="IO118" s="177"/>
      <c r="IP118" s="177"/>
      <c r="IQ118" s="177"/>
      <c r="IR118" s="177"/>
      <c r="IS118" s="177"/>
      <c r="IT118" s="177"/>
      <c r="IU118" s="177"/>
      <c r="IV118" s="177"/>
      <c r="IW118" s="177"/>
    </row>
    <row r="119" spans="1:257" ht="30.75" customHeight="1">
      <c r="A119" s="165"/>
      <c r="B119" s="571" t="s">
        <v>18</v>
      </c>
      <c r="C119" s="572"/>
      <c r="D119" s="573"/>
      <c r="E119" s="571" t="s">
        <v>19</v>
      </c>
      <c r="F119" s="572"/>
      <c r="G119" s="573"/>
      <c r="H119" s="571" t="s">
        <v>20</v>
      </c>
      <c r="I119" s="572"/>
      <c r="J119" s="573"/>
      <c r="K119" s="574" t="s">
        <v>21</v>
      </c>
      <c r="L119" s="572"/>
      <c r="M119" s="572"/>
      <c r="N119" s="569" t="s">
        <v>22</v>
      </c>
      <c r="O119" s="570"/>
    </row>
    <row r="120" spans="1:257" ht="30.75" customHeight="1">
      <c r="A120" s="162" t="s">
        <v>23</v>
      </c>
      <c r="B120" s="178" t="s">
        <v>24</v>
      </c>
      <c r="C120" s="178" t="s">
        <v>25</v>
      </c>
      <c r="D120" s="178" t="s">
        <v>26</v>
      </c>
      <c r="E120" s="178" t="s">
        <v>24</v>
      </c>
      <c r="F120" s="178" t="s">
        <v>25</v>
      </c>
      <c r="G120" s="178" t="s">
        <v>26</v>
      </c>
      <c r="H120" s="178" t="s">
        <v>24</v>
      </c>
      <c r="I120" s="178" t="s">
        <v>25</v>
      </c>
      <c r="J120" s="178" t="s">
        <v>26</v>
      </c>
      <c r="K120" s="178" t="s">
        <v>24</v>
      </c>
      <c r="L120" s="178" t="s">
        <v>25</v>
      </c>
      <c r="M120" s="179" t="s">
        <v>26</v>
      </c>
      <c r="N120" s="180" t="s">
        <v>27</v>
      </c>
      <c r="O120" s="181" t="s">
        <v>28</v>
      </c>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row>
    <row r="121" spans="1:257" ht="28.5" customHeight="1">
      <c r="A121" s="170" t="s">
        <v>29</v>
      </c>
      <c r="B121" s="382">
        <f t="shared" ref="B121:C125" si="38">B9</f>
        <v>0</v>
      </c>
      <c r="C121" s="382">
        <f t="shared" si="38"/>
        <v>0</v>
      </c>
      <c r="D121" s="382">
        <f t="shared" ref="D121:D126" si="39">SUM(B121:C121)</f>
        <v>0</v>
      </c>
      <c r="E121" s="382">
        <f t="shared" ref="E121:F126" si="40">K93</f>
        <v>0</v>
      </c>
      <c r="F121" s="382">
        <f t="shared" si="40"/>
        <v>0</v>
      </c>
      <c r="G121" s="382">
        <f t="shared" ref="G121:G126" si="41">SUM(E121:F121)</f>
        <v>0</v>
      </c>
      <c r="H121" s="383">
        <f t="shared" ref="H121:H126" si="42">IFERROR(IF(M121&gt;=D121,B121-E121,ROUND(J121*(B121/D121),0)),0)</f>
        <v>0</v>
      </c>
      <c r="I121" s="382">
        <f t="shared" ref="I121:I126" si="43">J121-H121</f>
        <v>0</v>
      </c>
      <c r="J121" s="382">
        <f>研發人員薪資表!M48+顧問費!F8</f>
        <v>0</v>
      </c>
      <c r="K121" s="382">
        <f t="shared" ref="K121:M126" si="44">E121+H121</f>
        <v>0</v>
      </c>
      <c r="L121" s="382">
        <f t="shared" si="44"/>
        <v>0</v>
      </c>
      <c r="M121" s="384">
        <f t="shared" si="44"/>
        <v>0</v>
      </c>
      <c r="N121" s="385">
        <f t="shared" ref="N121:N127" si="45">IF(B121=0,0,K121/B121)</f>
        <v>0</v>
      </c>
      <c r="O121" s="386">
        <f t="shared" ref="O121:O127" si="46">B121-K121</f>
        <v>0</v>
      </c>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row>
    <row r="122" spans="1:257" ht="28.5" customHeight="1">
      <c r="A122" s="170" t="s">
        <v>30</v>
      </c>
      <c r="B122" s="382">
        <f t="shared" si="38"/>
        <v>0</v>
      </c>
      <c r="C122" s="382">
        <f t="shared" si="38"/>
        <v>0</v>
      </c>
      <c r="D122" s="382">
        <f t="shared" si="39"/>
        <v>0</v>
      </c>
      <c r="E122" s="382">
        <f t="shared" si="40"/>
        <v>0</v>
      </c>
      <c r="F122" s="382">
        <f t="shared" si="40"/>
        <v>0</v>
      </c>
      <c r="G122" s="382">
        <f t="shared" si="41"/>
        <v>0</v>
      </c>
      <c r="H122" s="383">
        <f t="shared" si="42"/>
        <v>0</v>
      </c>
      <c r="I122" s="382">
        <f t="shared" si="43"/>
        <v>0</v>
      </c>
      <c r="J122" s="382">
        <f>消耗性器材及原材料費!K38</f>
        <v>0</v>
      </c>
      <c r="K122" s="382">
        <f t="shared" si="44"/>
        <v>0</v>
      </c>
      <c r="L122" s="382">
        <f t="shared" si="44"/>
        <v>0</v>
      </c>
      <c r="M122" s="384">
        <f t="shared" si="44"/>
        <v>0</v>
      </c>
      <c r="N122" s="385">
        <f t="shared" si="45"/>
        <v>0</v>
      </c>
      <c r="O122" s="386">
        <f t="shared" si="46"/>
        <v>0</v>
      </c>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row>
    <row r="123" spans="1:257" ht="28.5" customHeight="1">
      <c r="A123" s="170" t="s">
        <v>31</v>
      </c>
      <c r="B123" s="382">
        <f t="shared" si="38"/>
        <v>0</v>
      </c>
      <c r="C123" s="382">
        <f t="shared" si="38"/>
        <v>0</v>
      </c>
      <c r="D123" s="382">
        <f t="shared" si="39"/>
        <v>0</v>
      </c>
      <c r="E123" s="382">
        <f t="shared" si="40"/>
        <v>0</v>
      </c>
      <c r="F123" s="382">
        <f t="shared" si="40"/>
        <v>0</v>
      </c>
      <c r="G123" s="382">
        <f t="shared" si="41"/>
        <v>0</v>
      </c>
      <c r="H123" s="383">
        <f t="shared" si="42"/>
        <v>0</v>
      </c>
      <c r="I123" s="382">
        <f t="shared" si="43"/>
        <v>0</v>
      </c>
      <c r="J123" s="382">
        <f>研發設備使用費!L28+研發設備使用費!L74</f>
        <v>0</v>
      </c>
      <c r="K123" s="382">
        <f t="shared" si="44"/>
        <v>0</v>
      </c>
      <c r="L123" s="382">
        <f t="shared" si="44"/>
        <v>0</v>
      </c>
      <c r="M123" s="384">
        <f t="shared" si="44"/>
        <v>0</v>
      </c>
      <c r="N123" s="385">
        <f t="shared" si="45"/>
        <v>0</v>
      </c>
      <c r="O123" s="386">
        <f t="shared" si="46"/>
        <v>0</v>
      </c>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row>
    <row r="124" spans="1:257" ht="28.5" customHeight="1">
      <c r="A124" s="170" t="s">
        <v>32</v>
      </c>
      <c r="B124" s="382">
        <f t="shared" si="38"/>
        <v>0</v>
      </c>
      <c r="C124" s="382">
        <f t="shared" si="38"/>
        <v>0</v>
      </c>
      <c r="D124" s="382">
        <f t="shared" si="39"/>
        <v>0</v>
      </c>
      <c r="E124" s="382">
        <f t="shared" si="40"/>
        <v>0</v>
      </c>
      <c r="F124" s="382">
        <f t="shared" si="40"/>
        <v>0</v>
      </c>
      <c r="G124" s="382">
        <f t="shared" si="41"/>
        <v>0</v>
      </c>
      <c r="H124" s="383">
        <f t="shared" si="42"/>
        <v>0</v>
      </c>
      <c r="I124" s="382">
        <f t="shared" si="43"/>
        <v>0</v>
      </c>
      <c r="J124" s="382">
        <f>研發設備維護費!L23</f>
        <v>0</v>
      </c>
      <c r="K124" s="382">
        <f t="shared" si="44"/>
        <v>0</v>
      </c>
      <c r="L124" s="382">
        <f t="shared" si="44"/>
        <v>0</v>
      </c>
      <c r="M124" s="384">
        <f t="shared" si="44"/>
        <v>0</v>
      </c>
      <c r="N124" s="385">
        <f t="shared" si="45"/>
        <v>0</v>
      </c>
      <c r="O124" s="386">
        <f t="shared" si="46"/>
        <v>0</v>
      </c>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row>
    <row r="125" spans="1:257" ht="28.5" customHeight="1">
      <c r="A125" s="170" t="s">
        <v>33</v>
      </c>
      <c r="B125" s="382">
        <f t="shared" si="38"/>
        <v>0</v>
      </c>
      <c r="C125" s="382">
        <f t="shared" si="38"/>
        <v>0</v>
      </c>
      <c r="D125" s="382">
        <f t="shared" si="39"/>
        <v>0</v>
      </c>
      <c r="E125" s="382">
        <f t="shared" si="40"/>
        <v>0</v>
      </c>
      <c r="F125" s="382">
        <f t="shared" si="40"/>
        <v>0</v>
      </c>
      <c r="G125" s="382">
        <f t="shared" si="41"/>
        <v>0</v>
      </c>
      <c r="H125" s="383">
        <f t="shared" si="42"/>
        <v>0</v>
      </c>
      <c r="I125" s="382">
        <f t="shared" si="43"/>
        <v>0</v>
      </c>
      <c r="J125" s="383">
        <f>技術引進及委託研究費!C52</f>
        <v>0</v>
      </c>
      <c r="K125" s="382">
        <f t="shared" si="44"/>
        <v>0</v>
      </c>
      <c r="L125" s="382">
        <f t="shared" si="44"/>
        <v>0</v>
      </c>
      <c r="M125" s="384">
        <f t="shared" si="44"/>
        <v>0</v>
      </c>
      <c r="N125" s="385">
        <f t="shared" si="45"/>
        <v>0</v>
      </c>
      <c r="O125" s="386">
        <f t="shared" si="46"/>
        <v>0</v>
      </c>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row>
    <row r="126" spans="1:257" ht="28.5" customHeight="1">
      <c r="A126" s="170" t="s">
        <v>34</v>
      </c>
      <c r="B126" s="382"/>
      <c r="C126" s="382"/>
      <c r="D126" s="382">
        <f t="shared" si="39"/>
        <v>0</v>
      </c>
      <c r="E126" s="382">
        <f t="shared" si="40"/>
        <v>0</v>
      </c>
      <c r="F126" s="382">
        <f t="shared" si="40"/>
        <v>0</v>
      </c>
      <c r="G126" s="382">
        <f t="shared" si="41"/>
        <v>0</v>
      </c>
      <c r="H126" s="383">
        <f t="shared" si="42"/>
        <v>0</v>
      </c>
      <c r="I126" s="382">
        <f t="shared" si="43"/>
        <v>0</v>
      </c>
      <c r="J126" s="383">
        <f>專利申請費!J38</f>
        <v>0</v>
      </c>
      <c r="K126" s="382">
        <f t="shared" si="44"/>
        <v>0</v>
      </c>
      <c r="L126" s="382">
        <f t="shared" si="44"/>
        <v>0</v>
      </c>
      <c r="M126" s="384">
        <f t="shared" si="44"/>
        <v>0</v>
      </c>
      <c r="N126" s="385">
        <f t="shared" si="45"/>
        <v>0</v>
      </c>
      <c r="O126" s="386">
        <f t="shared" si="46"/>
        <v>0</v>
      </c>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row>
    <row r="127" spans="1:257" ht="28.5" customHeight="1">
      <c r="A127" s="165" t="s">
        <v>35</v>
      </c>
      <c r="B127" s="382">
        <f t="shared" ref="B127:M127" si="47">SUM(B121:B126)</f>
        <v>0</v>
      </c>
      <c r="C127" s="382">
        <f t="shared" si="47"/>
        <v>0</v>
      </c>
      <c r="D127" s="382">
        <f t="shared" si="47"/>
        <v>0</v>
      </c>
      <c r="E127" s="382">
        <f t="shared" si="47"/>
        <v>0</v>
      </c>
      <c r="F127" s="382">
        <f t="shared" si="47"/>
        <v>0</v>
      </c>
      <c r="G127" s="382">
        <f t="shared" si="47"/>
        <v>0</v>
      </c>
      <c r="H127" s="382">
        <f t="shared" si="47"/>
        <v>0</v>
      </c>
      <c r="I127" s="382">
        <f t="shared" si="47"/>
        <v>0</v>
      </c>
      <c r="J127" s="382">
        <f t="shared" si="47"/>
        <v>0</v>
      </c>
      <c r="K127" s="382">
        <f t="shared" si="47"/>
        <v>0</v>
      </c>
      <c r="L127" s="382">
        <f t="shared" si="47"/>
        <v>0</v>
      </c>
      <c r="M127" s="384">
        <f t="shared" si="47"/>
        <v>0</v>
      </c>
      <c r="N127" s="385">
        <f t="shared" si="45"/>
        <v>0</v>
      </c>
      <c r="O127" s="386">
        <f t="shared" si="46"/>
        <v>0</v>
      </c>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row>
    <row r="128" spans="1:257" ht="37.5" customHeight="1">
      <c r="A128" s="163" t="s">
        <v>36</v>
      </c>
      <c r="B128" s="381"/>
      <c r="C128" s="388" t="s">
        <v>37</v>
      </c>
      <c r="D128" s="389"/>
      <c r="E128" s="389"/>
      <c r="F128" s="389"/>
      <c r="G128" s="389"/>
      <c r="H128" s="389"/>
      <c r="I128" s="389"/>
      <c r="J128" s="389"/>
      <c r="K128" s="389"/>
      <c r="L128" s="389"/>
      <c r="M128" s="390" t="s">
        <v>38</v>
      </c>
      <c r="N128" s="160" t="s">
        <v>39</v>
      </c>
      <c r="O128" s="391"/>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row>
    <row r="129" spans="1:257" ht="37.5" customHeight="1">
      <c r="A129" s="163" t="s">
        <v>40</v>
      </c>
      <c r="B129" s="392">
        <f>IF(B128=0,0,K127/B128)</f>
        <v>0</v>
      </c>
      <c r="C129" s="389"/>
      <c r="D129" s="389"/>
      <c r="E129" s="389"/>
      <c r="F129" s="389"/>
      <c r="G129" s="389"/>
      <c r="H129" s="389"/>
      <c r="I129" s="389"/>
      <c r="J129" s="389"/>
      <c r="K129" s="389"/>
      <c r="L129" s="389"/>
      <c r="M129" s="389"/>
      <c r="N129" s="160" t="s">
        <v>41</v>
      </c>
      <c r="O129" s="386">
        <v>0</v>
      </c>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row>
    <row r="130" spans="1:257" ht="37.5" customHeight="1">
      <c r="A130" s="3"/>
      <c r="B130" s="3"/>
      <c r="C130" s="3"/>
      <c r="D130" s="389"/>
      <c r="E130" s="389"/>
      <c r="F130" s="389"/>
      <c r="G130" s="389"/>
      <c r="H130" s="389"/>
      <c r="I130" s="389"/>
      <c r="J130" s="389"/>
      <c r="K130" s="389"/>
      <c r="L130" s="389"/>
      <c r="M130" s="389"/>
      <c r="N130" s="161" t="s">
        <v>42</v>
      </c>
      <c r="O130" s="393">
        <f>O128-O127-O129</f>
        <v>0</v>
      </c>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row>
    <row r="131" spans="1:257">
      <c r="A131" s="28" t="s">
        <v>43</v>
      </c>
      <c r="B131" s="394"/>
      <c r="C131" s="394"/>
      <c r="D131" s="394"/>
      <c r="E131" s="394"/>
      <c r="F131" s="394"/>
      <c r="G131" s="394"/>
      <c r="H131" s="394"/>
      <c r="I131" s="394"/>
      <c r="J131" s="394"/>
      <c r="K131" s="155"/>
      <c r="L131" s="155"/>
      <c r="M131" s="155"/>
      <c r="N131" s="155"/>
      <c r="O131" s="155"/>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c r="HL131" s="28"/>
      <c r="HM131" s="28"/>
      <c r="HN131" s="28"/>
      <c r="HO131" s="28"/>
      <c r="HP131" s="28"/>
      <c r="HQ131" s="28"/>
      <c r="HR131" s="28"/>
      <c r="HS131" s="28"/>
      <c r="HT131" s="28"/>
      <c r="HU131" s="28"/>
      <c r="HV131" s="28"/>
      <c r="HW131" s="28"/>
      <c r="HX131" s="28"/>
      <c r="HY131" s="28"/>
      <c r="HZ131" s="28"/>
      <c r="IA131" s="28"/>
      <c r="IB131" s="28"/>
      <c r="IC131" s="28"/>
      <c r="ID131" s="28"/>
      <c r="IE131" s="28"/>
      <c r="IF131" s="28"/>
      <c r="IG131" s="28"/>
      <c r="IH131" s="28"/>
      <c r="II131" s="28"/>
      <c r="IJ131" s="28"/>
      <c r="IK131" s="28"/>
      <c r="IL131" s="28"/>
      <c r="IM131" s="28"/>
      <c r="IN131" s="28"/>
      <c r="IO131" s="28"/>
      <c r="IP131" s="28"/>
      <c r="IQ131" s="28"/>
      <c r="IR131" s="28"/>
      <c r="IS131" s="28"/>
      <c r="IT131" s="28"/>
      <c r="IU131" s="28"/>
      <c r="IV131" s="28"/>
      <c r="IW131" s="28"/>
    </row>
    <row r="132" spans="1:257">
      <c r="A132" s="28" t="s">
        <v>44</v>
      </c>
      <c r="B132" s="394"/>
      <c r="C132" s="394"/>
      <c r="D132" s="394"/>
      <c r="E132" s="394"/>
      <c r="F132" s="394"/>
      <c r="G132" s="394"/>
      <c r="H132" s="394"/>
      <c r="I132" s="394"/>
      <c r="J132" s="394"/>
      <c r="K132" s="155"/>
      <c r="L132" s="155"/>
      <c r="M132" s="155"/>
      <c r="N132" s="155"/>
      <c r="O132" s="155"/>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c r="DA132" s="28"/>
      <c r="DB132" s="28"/>
      <c r="DC132" s="28"/>
      <c r="DD132" s="28"/>
      <c r="DE132" s="28"/>
      <c r="DF132" s="28"/>
      <c r="DG132" s="28"/>
      <c r="DH132" s="28"/>
      <c r="DI132" s="28"/>
      <c r="DJ132" s="28"/>
      <c r="DK132" s="28"/>
      <c r="DL132" s="28"/>
      <c r="DM132" s="28"/>
      <c r="DN132" s="28"/>
      <c r="DO132" s="28"/>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8"/>
      <c r="EY132" s="28"/>
      <c r="EZ132" s="28"/>
      <c r="FA132" s="28"/>
      <c r="FB132" s="28"/>
      <c r="FC132" s="28"/>
      <c r="FD132" s="28"/>
      <c r="FE132" s="28"/>
      <c r="FF132" s="28"/>
      <c r="FG132" s="28"/>
      <c r="FH132" s="28"/>
      <c r="FI132" s="28"/>
      <c r="FJ132" s="28"/>
      <c r="FK132" s="28"/>
      <c r="FL132" s="28"/>
      <c r="FM132" s="28"/>
      <c r="FN132" s="28"/>
      <c r="FO132" s="28"/>
      <c r="FP132" s="28"/>
      <c r="FQ132" s="28"/>
      <c r="FR132" s="28"/>
      <c r="FS132" s="28"/>
      <c r="FT132" s="28"/>
      <c r="FU132" s="28"/>
      <c r="FV132" s="28"/>
      <c r="FW132" s="28"/>
      <c r="FX132" s="28"/>
      <c r="FY132" s="28"/>
      <c r="FZ132" s="28"/>
      <c r="GA132" s="28"/>
      <c r="GB132" s="28"/>
      <c r="GC132" s="28"/>
      <c r="GD132" s="28"/>
      <c r="GE132" s="28"/>
      <c r="GF132" s="28"/>
      <c r="GG132" s="28"/>
      <c r="GH132" s="28"/>
      <c r="GI132" s="28"/>
      <c r="GJ132" s="28"/>
      <c r="GK132" s="28"/>
      <c r="GL132" s="28"/>
      <c r="GM132" s="28"/>
      <c r="GN132" s="28"/>
      <c r="GO132" s="28"/>
      <c r="GP132" s="28"/>
      <c r="GQ132" s="28"/>
      <c r="GR132" s="28"/>
      <c r="GS132" s="28"/>
      <c r="GT132" s="28"/>
      <c r="GU132" s="28"/>
      <c r="GV132" s="28"/>
      <c r="GW132" s="28"/>
      <c r="GX132" s="28"/>
      <c r="GY132" s="28"/>
      <c r="GZ132" s="28"/>
      <c r="HA132" s="28"/>
      <c r="HB132" s="28"/>
      <c r="HC132" s="28"/>
      <c r="HD132" s="28"/>
      <c r="HE132" s="28"/>
      <c r="HF132" s="28"/>
      <c r="HG132" s="28"/>
      <c r="HH132" s="28"/>
      <c r="HI132" s="28"/>
      <c r="HJ132" s="28"/>
      <c r="HK132" s="28"/>
      <c r="HL132" s="28"/>
      <c r="HM132" s="28"/>
      <c r="HN132" s="28"/>
      <c r="HO132" s="28"/>
      <c r="HP132" s="28"/>
      <c r="HQ132" s="28"/>
      <c r="HR132" s="28"/>
      <c r="HS132" s="28"/>
      <c r="HT132" s="28"/>
      <c r="HU132" s="28"/>
      <c r="HV132" s="28"/>
      <c r="HW132" s="28"/>
      <c r="HX132" s="28"/>
      <c r="HY132" s="28"/>
      <c r="HZ132" s="28"/>
      <c r="IA132" s="28"/>
      <c r="IB132" s="28"/>
      <c r="IC132" s="28"/>
      <c r="ID132" s="28"/>
      <c r="IE132" s="28"/>
      <c r="IF132" s="28"/>
      <c r="IG132" s="28"/>
      <c r="IH132" s="28"/>
      <c r="II132" s="28"/>
      <c r="IJ132" s="28"/>
      <c r="IK132" s="28"/>
      <c r="IL132" s="28"/>
      <c r="IM132" s="28"/>
      <c r="IN132" s="28"/>
      <c r="IO132" s="28"/>
      <c r="IP132" s="28"/>
      <c r="IQ132" s="28"/>
      <c r="IR132" s="28"/>
      <c r="IS132" s="28"/>
      <c r="IT132" s="28"/>
      <c r="IU132" s="28"/>
      <c r="IV132" s="28"/>
      <c r="IW132" s="28"/>
    </row>
    <row r="133" spans="1:257">
      <c r="A133" s="28" t="s">
        <v>45</v>
      </c>
      <c r="B133" s="394"/>
      <c r="C133" s="394"/>
      <c r="D133" s="394"/>
      <c r="E133" s="394"/>
      <c r="F133" s="394"/>
      <c r="G133" s="394"/>
      <c r="H133" s="394"/>
      <c r="I133" s="394"/>
      <c r="J133" s="394"/>
      <c r="K133" s="155"/>
      <c r="L133" s="155"/>
      <c r="M133" s="155"/>
      <c r="N133" s="155"/>
      <c r="O133" s="155"/>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c r="FS133" s="28"/>
      <c r="FT133" s="28"/>
      <c r="FU133" s="28"/>
      <c r="FV133" s="28"/>
      <c r="FW133" s="28"/>
      <c r="FX133" s="28"/>
      <c r="FY133" s="28"/>
      <c r="FZ133" s="28"/>
      <c r="GA133" s="28"/>
      <c r="GB133" s="28"/>
      <c r="GC133" s="28"/>
      <c r="GD133" s="28"/>
      <c r="GE133" s="28"/>
      <c r="GF133" s="28"/>
      <c r="GG133" s="28"/>
      <c r="GH133" s="28"/>
      <c r="GI133" s="28"/>
      <c r="GJ133" s="28"/>
      <c r="GK133" s="28"/>
      <c r="GL133" s="28"/>
      <c r="GM133" s="28"/>
      <c r="GN133" s="28"/>
      <c r="GO133" s="28"/>
      <c r="GP133" s="28"/>
      <c r="GQ133" s="28"/>
      <c r="GR133" s="28"/>
      <c r="GS133" s="28"/>
      <c r="GT133" s="28"/>
      <c r="GU133" s="28"/>
      <c r="GV133" s="28"/>
      <c r="GW133" s="28"/>
      <c r="GX133" s="28"/>
      <c r="GY133" s="28"/>
      <c r="GZ133" s="28"/>
      <c r="HA133" s="28"/>
      <c r="HB133" s="28"/>
      <c r="HC133" s="28"/>
      <c r="HD133" s="28"/>
      <c r="HE133" s="28"/>
      <c r="HF133" s="28"/>
      <c r="HG133" s="28"/>
      <c r="HH133" s="28"/>
      <c r="HI133" s="28"/>
      <c r="HJ133" s="28"/>
      <c r="HK133" s="28"/>
      <c r="HL133" s="28"/>
      <c r="HM133" s="28"/>
      <c r="HN133" s="28"/>
      <c r="HO133" s="28"/>
      <c r="HP133" s="28"/>
      <c r="HQ133" s="28"/>
      <c r="HR133" s="28"/>
      <c r="HS133" s="28"/>
      <c r="HT133" s="28"/>
      <c r="HU133" s="28"/>
      <c r="HV133" s="28"/>
      <c r="HW133" s="28"/>
      <c r="HX133" s="28"/>
      <c r="HY133" s="28"/>
      <c r="HZ133" s="28"/>
      <c r="IA133" s="28"/>
      <c r="IB133" s="28"/>
      <c r="IC133" s="28"/>
      <c r="ID133" s="28"/>
      <c r="IE133" s="28"/>
      <c r="IF133" s="28"/>
      <c r="IG133" s="28"/>
      <c r="IH133" s="28"/>
      <c r="II133" s="28"/>
      <c r="IJ133" s="28"/>
      <c r="IK133" s="28"/>
      <c r="IL133" s="28"/>
      <c r="IM133" s="28"/>
      <c r="IN133" s="28"/>
      <c r="IO133" s="28"/>
      <c r="IP133" s="28"/>
      <c r="IQ133" s="28"/>
      <c r="IR133" s="28"/>
      <c r="IS133" s="28"/>
      <c r="IT133" s="28"/>
      <c r="IU133" s="28"/>
      <c r="IV133" s="28"/>
      <c r="IW133" s="28"/>
    </row>
    <row r="134" spans="1:257">
      <c r="A134" s="28" t="s">
        <v>46</v>
      </c>
      <c r="B134" s="394"/>
      <c r="C134" s="394"/>
      <c r="D134" s="394"/>
      <c r="E134" s="394"/>
      <c r="F134" s="394"/>
      <c r="G134" s="394"/>
      <c r="H134" s="394"/>
      <c r="I134" s="394"/>
      <c r="J134" s="394"/>
      <c r="K134" s="155"/>
      <c r="L134" s="155"/>
      <c r="M134" s="155"/>
      <c r="N134" s="155"/>
      <c r="O134" s="155"/>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c r="DA134" s="28"/>
      <c r="DB134" s="28"/>
      <c r="DC134" s="28"/>
      <c r="DD134" s="28"/>
      <c r="DE134" s="28"/>
      <c r="DF134" s="28"/>
      <c r="DG134" s="28"/>
      <c r="DH134" s="28"/>
      <c r="DI134" s="28"/>
      <c r="DJ134" s="28"/>
      <c r="DK134" s="28"/>
      <c r="DL134" s="28"/>
      <c r="DM134" s="28"/>
      <c r="DN134" s="28"/>
      <c r="DO134" s="28"/>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8"/>
      <c r="EY134" s="28"/>
      <c r="EZ134" s="28"/>
      <c r="FA134" s="28"/>
      <c r="FB134" s="28"/>
      <c r="FC134" s="28"/>
      <c r="FD134" s="28"/>
      <c r="FE134" s="28"/>
      <c r="FF134" s="28"/>
      <c r="FG134" s="28"/>
      <c r="FH134" s="28"/>
      <c r="FI134" s="28"/>
      <c r="FJ134" s="28"/>
      <c r="FK134" s="28"/>
      <c r="FL134" s="28"/>
      <c r="FM134" s="28"/>
      <c r="FN134" s="28"/>
      <c r="FO134" s="28"/>
      <c r="FP134" s="28"/>
      <c r="FQ134" s="28"/>
      <c r="FR134" s="28"/>
      <c r="FS134" s="28"/>
      <c r="FT134" s="28"/>
      <c r="FU134" s="28"/>
      <c r="FV134" s="28"/>
      <c r="FW134" s="28"/>
      <c r="FX134" s="28"/>
      <c r="FY134" s="28"/>
      <c r="FZ134" s="28"/>
      <c r="GA134" s="28"/>
      <c r="GB134" s="28"/>
      <c r="GC134" s="28"/>
      <c r="GD134" s="28"/>
      <c r="GE134" s="28"/>
      <c r="GF134" s="28"/>
      <c r="GG134" s="28"/>
      <c r="GH134" s="28"/>
      <c r="GI134" s="28"/>
      <c r="GJ134" s="28"/>
      <c r="GK134" s="28"/>
      <c r="GL134" s="28"/>
      <c r="GM134" s="28"/>
      <c r="GN134" s="28"/>
      <c r="GO134" s="28"/>
      <c r="GP134" s="28"/>
      <c r="GQ134" s="28"/>
      <c r="GR134" s="28"/>
      <c r="GS134" s="28"/>
      <c r="GT134" s="28"/>
      <c r="GU134" s="28"/>
      <c r="GV134" s="28"/>
      <c r="GW134" s="28"/>
      <c r="GX134" s="28"/>
      <c r="GY134" s="28"/>
      <c r="GZ134" s="28"/>
      <c r="HA134" s="28"/>
      <c r="HB134" s="28"/>
      <c r="HC134" s="28"/>
      <c r="HD134" s="28"/>
      <c r="HE134" s="28"/>
      <c r="HF134" s="28"/>
      <c r="HG134" s="28"/>
      <c r="HH134" s="28"/>
      <c r="HI134" s="28"/>
      <c r="HJ134" s="28"/>
      <c r="HK134" s="28"/>
      <c r="HL134" s="28"/>
      <c r="HM134" s="28"/>
      <c r="HN134" s="28"/>
      <c r="HO134" s="28"/>
      <c r="HP134" s="28"/>
      <c r="HQ134" s="28"/>
      <c r="HR134" s="28"/>
      <c r="HS134" s="28"/>
      <c r="HT134" s="28"/>
      <c r="HU134" s="28"/>
      <c r="HV134" s="28"/>
      <c r="HW134" s="28"/>
      <c r="HX134" s="28"/>
      <c r="HY134" s="28"/>
      <c r="HZ134" s="28"/>
      <c r="IA134" s="28"/>
      <c r="IB134" s="28"/>
      <c r="IC134" s="28"/>
      <c r="ID134" s="28"/>
      <c r="IE134" s="28"/>
      <c r="IF134" s="28"/>
      <c r="IG134" s="28"/>
      <c r="IH134" s="28"/>
      <c r="II134" s="28"/>
      <c r="IJ134" s="28"/>
      <c r="IK134" s="28"/>
      <c r="IL134" s="28"/>
      <c r="IM134" s="28"/>
      <c r="IN134" s="28"/>
      <c r="IO134" s="28"/>
      <c r="IP134" s="28"/>
      <c r="IQ134" s="28"/>
      <c r="IR134" s="28"/>
      <c r="IS134" s="28"/>
      <c r="IT134" s="28"/>
      <c r="IU134" s="28"/>
      <c r="IV134" s="28"/>
      <c r="IW134" s="28"/>
    </row>
    <row r="135" spans="1:257">
      <c r="A135" s="28" t="s">
        <v>47</v>
      </c>
      <c r="B135" s="394"/>
      <c r="C135" s="394"/>
      <c r="D135" s="394"/>
      <c r="E135" s="394"/>
      <c r="F135" s="394"/>
      <c r="G135" s="394"/>
      <c r="H135" s="394"/>
      <c r="I135" s="394"/>
      <c r="J135" s="394"/>
      <c r="K135" s="155"/>
      <c r="L135" s="155"/>
      <c r="M135" s="155"/>
      <c r="N135" s="155"/>
      <c r="O135" s="155"/>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c r="IW135" s="28"/>
    </row>
    <row r="136" spans="1:257">
      <c r="A136" s="155"/>
      <c r="B136" s="394"/>
      <c r="C136" s="394"/>
      <c r="D136" s="394"/>
      <c r="E136" s="394"/>
      <c r="F136" s="394"/>
      <c r="G136" s="394"/>
      <c r="H136" s="394"/>
      <c r="I136" s="394"/>
      <c r="J136" s="394"/>
      <c r="K136" s="155"/>
      <c r="L136" s="155"/>
      <c r="M136" s="155"/>
      <c r="N136" s="155"/>
      <c r="O136" s="155"/>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c r="DA136" s="28"/>
      <c r="DB136" s="28"/>
      <c r="DC136" s="28"/>
      <c r="DD136" s="28"/>
      <c r="DE136" s="28"/>
      <c r="DF136" s="28"/>
      <c r="DG136" s="28"/>
      <c r="DH136" s="28"/>
      <c r="DI136" s="28"/>
      <c r="DJ136" s="28"/>
      <c r="DK136" s="28"/>
      <c r="DL136" s="28"/>
      <c r="DM136" s="28"/>
      <c r="DN136" s="28"/>
      <c r="DO136" s="28"/>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8"/>
      <c r="EY136" s="28"/>
      <c r="EZ136" s="28"/>
      <c r="FA136" s="28"/>
      <c r="FB136" s="28"/>
      <c r="FC136" s="28"/>
      <c r="FD136" s="28"/>
      <c r="FE136" s="28"/>
      <c r="FF136" s="28"/>
      <c r="FG136" s="28"/>
      <c r="FH136" s="28"/>
      <c r="FI136" s="28"/>
      <c r="FJ136" s="28"/>
      <c r="FK136" s="28"/>
      <c r="FL136" s="28"/>
      <c r="FM136" s="28"/>
      <c r="FN136" s="28"/>
      <c r="FO136" s="28"/>
      <c r="FP136" s="28"/>
      <c r="FQ136" s="28"/>
      <c r="FR136" s="28"/>
      <c r="FS136" s="28"/>
      <c r="FT136" s="28"/>
      <c r="FU136" s="28"/>
      <c r="FV136" s="28"/>
      <c r="FW136" s="28"/>
      <c r="FX136" s="28"/>
      <c r="FY136" s="28"/>
      <c r="FZ136" s="28"/>
      <c r="GA136" s="28"/>
      <c r="GB136" s="28"/>
      <c r="GC136" s="28"/>
      <c r="GD136" s="28"/>
      <c r="GE136" s="28"/>
      <c r="GF136" s="28"/>
      <c r="GG136" s="28"/>
      <c r="GH136" s="28"/>
      <c r="GI136" s="28"/>
      <c r="GJ136" s="28"/>
      <c r="GK136" s="28"/>
      <c r="GL136" s="28"/>
      <c r="GM136" s="28"/>
      <c r="GN136" s="28"/>
      <c r="GO136" s="28"/>
      <c r="GP136" s="28"/>
      <c r="GQ136" s="28"/>
      <c r="GR136" s="28"/>
      <c r="GS136" s="28"/>
      <c r="GT136" s="28"/>
      <c r="GU136" s="28"/>
      <c r="GV136" s="28"/>
      <c r="GW136" s="28"/>
      <c r="GX136" s="28"/>
      <c r="GY136" s="28"/>
      <c r="GZ136" s="28"/>
      <c r="HA136" s="28"/>
      <c r="HB136" s="28"/>
      <c r="HC136" s="28"/>
      <c r="HD136" s="28"/>
      <c r="HE136" s="28"/>
      <c r="HF136" s="28"/>
      <c r="HG136" s="28"/>
      <c r="HH136" s="28"/>
      <c r="HI136" s="28"/>
      <c r="HJ136" s="28"/>
      <c r="HK136" s="28"/>
      <c r="HL136" s="28"/>
      <c r="HM136" s="28"/>
      <c r="HN136" s="28"/>
      <c r="HO136" s="28"/>
      <c r="HP136" s="28"/>
      <c r="HQ136" s="28"/>
      <c r="HR136" s="28"/>
      <c r="HS136" s="28"/>
      <c r="HT136" s="28"/>
      <c r="HU136" s="28"/>
      <c r="HV136" s="28"/>
      <c r="HW136" s="28"/>
      <c r="HX136" s="28"/>
      <c r="HY136" s="28"/>
      <c r="HZ136" s="28"/>
      <c r="IA136" s="28"/>
      <c r="IB136" s="28"/>
      <c r="IC136" s="28"/>
      <c r="ID136" s="28"/>
      <c r="IE136" s="28"/>
      <c r="IF136" s="28"/>
      <c r="IG136" s="28"/>
      <c r="IH136" s="28"/>
      <c r="II136" s="28"/>
      <c r="IJ136" s="28"/>
      <c r="IK136" s="28"/>
      <c r="IL136" s="28"/>
      <c r="IM136" s="28"/>
      <c r="IN136" s="28"/>
      <c r="IO136" s="28"/>
      <c r="IP136" s="28"/>
      <c r="IQ136" s="28"/>
      <c r="IR136" s="28"/>
      <c r="IS136" s="28"/>
      <c r="IT136" s="28"/>
      <c r="IU136" s="28"/>
      <c r="IV136" s="28"/>
      <c r="IW136" s="28"/>
    </row>
    <row r="137" spans="1:257" s="399" customFormat="1" ht="27" customHeight="1">
      <c r="A137" s="139" t="s">
        <v>48</v>
      </c>
      <c r="B137" s="397"/>
      <c r="C137" s="397"/>
      <c r="D137" s="397"/>
      <c r="E137" s="139" t="s">
        <v>9</v>
      </c>
      <c r="F137" s="397"/>
      <c r="G137" s="397"/>
      <c r="H137" s="139" t="s">
        <v>10</v>
      </c>
      <c r="I137" s="397"/>
      <c r="J137" s="397"/>
      <c r="K137" s="398" t="s">
        <v>11</v>
      </c>
      <c r="L137" s="397"/>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row>
    <row r="138" spans="1:257">
      <c r="A138" s="87"/>
      <c r="B138" s="87"/>
      <c r="C138" s="87"/>
      <c r="D138" s="87"/>
      <c r="E138" s="87"/>
      <c r="F138" s="87"/>
      <c r="G138" s="87"/>
      <c r="H138" s="87"/>
      <c r="I138" s="87"/>
      <c r="J138" s="87"/>
      <c r="K138" s="395" t="s">
        <v>49</v>
      </c>
      <c r="L138" s="87"/>
    </row>
    <row r="139" spans="1:257" ht="21"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row>
    <row r="140" spans="1:257" ht="30" customHeight="1">
      <c r="A140" s="4"/>
      <c r="B140" s="377"/>
      <c r="C140" s="377"/>
      <c r="D140" s="377"/>
      <c r="E140" s="377"/>
      <c r="F140" s="377"/>
      <c r="G140" s="377"/>
      <c r="H140" s="377"/>
      <c r="I140" s="377"/>
      <c r="J140" s="377"/>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row>
    <row r="141" spans="1:257" ht="30" customHeight="1">
      <c r="A141" s="4"/>
      <c r="B141" s="377"/>
      <c r="C141" s="377"/>
      <c r="D141" s="377"/>
      <c r="E141" s="377"/>
      <c r="F141" s="377"/>
      <c r="G141" s="377"/>
      <c r="H141" s="377"/>
      <c r="I141" s="377"/>
      <c r="J141" s="377"/>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row>
    <row r="142" spans="1:257" ht="33.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row>
    <row r="143" spans="1:257" s="399" customFormat="1" ht="27" customHeight="1">
      <c r="A143" s="575" t="s">
        <v>13</v>
      </c>
      <c r="B143" s="576"/>
      <c r="C143" s="576"/>
      <c r="D143" s="576"/>
      <c r="E143" s="576"/>
      <c r="F143" s="576"/>
      <c r="G143" s="576"/>
      <c r="H143" s="576"/>
      <c r="I143" s="576"/>
      <c r="J143" s="576"/>
      <c r="K143" s="576"/>
      <c r="L143" s="576"/>
      <c r="M143" s="576"/>
      <c r="N143" s="576"/>
      <c r="O143" s="576"/>
      <c r="P143" s="400"/>
      <c r="Q143" s="400"/>
      <c r="R143" s="400"/>
      <c r="S143" s="400"/>
      <c r="T143" s="400"/>
      <c r="U143" s="400"/>
      <c r="V143" s="400"/>
      <c r="W143" s="400"/>
      <c r="X143" s="400"/>
      <c r="Y143" s="400"/>
      <c r="Z143" s="400"/>
      <c r="AA143" s="400"/>
      <c r="AB143" s="400"/>
      <c r="AC143" s="400"/>
      <c r="AD143" s="400"/>
      <c r="AE143" s="400"/>
      <c r="AF143" s="400"/>
      <c r="AG143" s="400"/>
      <c r="AH143" s="400"/>
      <c r="AI143" s="400"/>
      <c r="AJ143" s="400"/>
      <c r="AK143" s="400"/>
      <c r="AL143" s="400"/>
      <c r="AM143" s="400"/>
      <c r="AN143" s="400"/>
      <c r="AO143" s="400"/>
      <c r="AP143" s="400"/>
      <c r="AQ143" s="400"/>
      <c r="AR143" s="400"/>
      <c r="AS143" s="400"/>
      <c r="AT143" s="400"/>
      <c r="AU143" s="400"/>
      <c r="AV143" s="400"/>
      <c r="AW143" s="400"/>
      <c r="AX143" s="400"/>
      <c r="AY143" s="400"/>
      <c r="AZ143" s="400"/>
      <c r="BA143" s="400"/>
      <c r="BB143" s="400"/>
      <c r="BC143" s="400"/>
      <c r="BD143" s="400"/>
      <c r="BE143" s="400"/>
      <c r="BF143" s="400"/>
      <c r="BG143" s="400"/>
      <c r="BH143" s="400"/>
      <c r="BI143" s="400"/>
      <c r="BJ143" s="400"/>
      <c r="BK143" s="400"/>
      <c r="BL143" s="400"/>
      <c r="BM143" s="400"/>
      <c r="BN143" s="400"/>
      <c r="BO143" s="400"/>
      <c r="BP143" s="400"/>
      <c r="BQ143" s="400"/>
      <c r="BR143" s="400"/>
      <c r="BS143" s="400"/>
      <c r="BT143" s="400"/>
      <c r="BU143" s="400"/>
      <c r="BV143" s="400"/>
      <c r="BW143" s="400"/>
      <c r="BX143" s="400"/>
      <c r="BY143" s="400"/>
      <c r="BZ143" s="400"/>
      <c r="CA143" s="400"/>
      <c r="CB143" s="400"/>
      <c r="CC143" s="400"/>
      <c r="CD143" s="400"/>
      <c r="CE143" s="400"/>
      <c r="CF143" s="400"/>
      <c r="CG143" s="400"/>
      <c r="CH143" s="400"/>
      <c r="CI143" s="400"/>
      <c r="CJ143" s="400"/>
      <c r="CK143" s="400"/>
      <c r="CL143" s="400"/>
      <c r="CM143" s="400"/>
      <c r="CN143" s="400"/>
      <c r="CO143" s="400"/>
      <c r="CP143" s="400"/>
      <c r="CQ143" s="400"/>
      <c r="CR143" s="400"/>
      <c r="CS143" s="400"/>
      <c r="CT143" s="400"/>
      <c r="CU143" s="400"/>
      <c r="CV143" s="400"/>
      <c r="CW143" s="400"/>
      <c r="CX143" s="400"/>
      <c r="CY143" s="400"/>
      <c r="CZ143" s="400"/>
      <c r="DA143" s="400"/>
      <c r="DB143" s="400"/>
      <c r="DC143" s="400"/>
      <c r="DD143" s="400"/>
      <c r="DE143" s="400"/>
      <c r="DF143" s="400"/>
      <c r="DG143" s="400"/>
      <c r="DH143" s="400"/>
      <c r="DI143" s="400"/>
      <c r="DJ143" s="400"/>
      <c r="DK143" s="400"/>
      <c r="DL143" s="400"/>
      <c r="DM143" s="400"/>
      <c r="DN143" s="400"/>
      <c r="DO143" s="400"/>
      <c r="DP143" s="400"/>
      <c r="DQ143" s="400"/>
      <c r="DR143" s="400"/>
      <c r="DS143" s="400"/>
      <c r="DT143" s="400"/>
      <c r="DU143" s="400"/>
      <c r="DV143" s="400"/>
      <c r="DW143" s="400"/>
      <c r="DX143" s="400"/>
      <c r="DY143" s="400"/>
      <c r="DZ143" s="400"/>
      <c r="EA143" s="400"/>
      <c r="EB143" s="400"/>
      <c r="EC143" s="400"/>
      <c r="ED143" s="400"/>
      <c r="EE143" s="400"/>
      <c r="EF143" s="400"/>
      <c r="EG143" s="400"/>
      <c r="EH143" s="400"/>
      <c r="EI143" s="400"/>
      <c r="EJ143" s="400"/>
      <c r="EK143" s="400"/>
      <c r="EL143" s="400"/>
      <c r="EM143" s="400"/>
      <c r="EN143" s="400"/>
      <c r="EO143" s="400"/>
      <c r="EP143" s="400"/>
      <c r="EQ143" s="400"/>
      <c r="ER143" s="400"/>
      <c r="ES143" s="400"/>
      <c r="ET143" s="400"/>
      <c r="EU143" s="400"/>
      <c r="EV143" s="400"/>
      <c r="EW143" s="400"/>
      <c r="EX143" s="400"/>
      <c r="EY143" s="400"/>
      <c r="EZ143" s="400"/>
      <c r="FA143" s="400"/>
      <c r="FB143" s="400"/>
      <c r="FC143" s="400"/>
      <c r="FD143" s="400"/>
      <c r="FE143" s="400"/>
      <c r="FF143" s="400"/>
      <c r="FG143" s="400"/>
      <c r="FH143" s="400"/>
      <c r="FI143" s="400"/>
      <c r="FJ143" s="400"/>
      <c r="FK143" s="400"/>
      <c r="FL143" s="400"/>
      <c r="FM143" s="400"/>
      <c r="FN143" s="400"/>
      <c r="FO143" s="400"/>
      <c r="FP143" s="400"/>
      <c r="FQ143" s="400"/>
      <c r="FR143" s="400"/>
      <c r="FS143" s="400"/>
      <c r="FT143" s="400"/>
      <c r="FU143" s="400"/>
      <c r="FV143" s="400"/>
      <c r="FW143" s="400"/>
      <c r="FX143" s="400"/>
      <c r="FY143" s="400"/>
      <c r="FZ143" s="400"/>
      <c r="GA143" s="400"/>
      <c r="GB143" s="400"/>
      <c r="GC143" s="400"/>
      <c r="GD143" s="400"/>
      <c r="GE143" s="400"/>
      <c r="GF143" s="400"/>
      <c r="GG143" s="400"/>
      <c r="GH143" s="400"/>
      <c r="GI143" s="400"/>
      <c r="GJ143" s="400"/>
      <c r="GK143" s="400"/>
      <c r="GL143" s="400"/>
      <c r="GM143" s="400"/>
      <c r="GN143" s="400"/>
      <c r="GO143" s="400"/>
      <c r="GP143" s="400"/>
      <c r="GQ143" s="400"/>
      <c r="GR143" s="400"/>
      <c r="GS143" s="400"/>
      <c r="GT143" s="400"/>
      <c r="GU143" s="400"/>
      <c r="GV143" s="400"/>
      <c r="GW143" s="400"/>
      <c r="GX143" s="400"/>
      <c r="GY143" s="400"/>
      <c r="GZ143" s="400"/>
      <c r="HA143" s="400"/>
      <c r="HB143" s="400"/>
      <c r="HC143" s="400"/>
      <c r="HD143" s="400"/>
      <c r="HE143" s="400"/>
      <c r="HF143" s="400"/>
      <c r="HG143" s="400"/>
      <c r="HH143" s="400"/>
      <c r="HI143" s="400"/>
      <c r="HJ143" s="400"/>
      <c r="HK143" s="400"/>
      <c r="HL143" s="400"/>
      <c r="HM143" s="400"/>
      <c r="HN143" s="400"/>
      <c r="HO143" s="400"/>
      <c r="HP143" s="400"/>
      <c r="HQ143" s="400"/>
      <c r="HR143" s="400"/>
      <c r="HS143" s="400"/>
      <c r="HT143" s="400"/>
      <c r="HU143" s="400"/>
      <c r="HV143" s="400"/>
      <c r="HW143" s="400"/>
      <c r="HX143" s="400"/>
      <c r="HY143" s="400"/>
      <c r="HZ143" s="400"/>
      <c r="IA143" s="400"/>
      <c r="IB143" s="400"/>
      <c r="IC143" s="400"/>
      <c r="ID143" s="400"/>
      <c r="IE143" s="400"/>
      <c r="IF143" s="400"/>
      <c r="IG143" s="400"/>
      <c r="IH143" s="400"/>
      <c r="II143" s="400"/>
      <c r="IJ143" s="400"/>
      <c r="IK143" s="400"/>
      <c r="IL143" s="400"/>
      <c r="IM143" s="400"/>
      <c r="IN143" s="400"/>
      <c r="IO143" s="400"/>
      <c r="IP143" s="400"/>
      <c r="IQ143" s="400"/>
      <c r="IR143" s="400"/>
      <c r="IS143" s="400"/>
      <c r="IT143" s="400"/>
      <c r="IU143" s="400"/>
      <c r="IV143" s="400"/>
      <c r="IW143" s="400"/>
    </row>
    <row r="144" spans="1:257" ht="24" customHeight="1">
      <c r="A144" s="3"/>
      <c r="B144" s="15"/>
      <c r="C144" s="15"/>
      <c r="D144" s="377"/>
      <c r="E144" s="377"/>
      <c r="F144" s="377"/>
      <c r="G144" s="377"/>
      <c r="H144" s="377"/>
      <c r="I144" s="377"/>
      <c r="J144" s="377"/>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row>
    <row r="145" spans="1:257" ht="30.75" customHeight="1">
      <c r="A145" s="171" t="s">
        <v>54</v>
      </c>
      <c r="B145" s="172"/>
      <c r="C145" s="173"/>
      <c r="D145" s="174"/>
      <c r="E145" s="173"/>
      <c r="F145" s="173"/>
      <c r="G145" s="173"/>
      <c r="H145" s="173"/>
      <c r="I145" s="173"/>
      <c r="J145" s="173"/>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72"/>
      <c r="AK145" s="172"/>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2"/>
      <c r="CD145" s="172"/>
      <c r="CE145" s="172"/>
      <c r="CF145" s="172"/>
      <c r="CG145" s="172"/>
      <c r="CH145" s="172"/>
      <c r="CI145" s="172"/>
      <c r="CJ145" s="172"/>
      <c r="CK145" s="172"/>
      <c r="CL145" s="172"/>
      <c r="CM145" s="172"/>
      <c r="CN145" s="172"/>
      <c r="CO145" s="172"/>
      <c r="CP145" s="172"/>
      <c r="CQ145" s="172"/>
      <c r="CR145" s="172"/>
      <c r="CS145" s="172"/>
      <c r="CT145" s="172"/>
      <c r="CU145" s="172"/>
      <c r="CV145" s="172"/>
      <c r="CW145" s="172"/>
      <c r="CX145" s="172"/>
      <c r="CY145" s="172"/>
      <c r="CZ145" s="172"/>
      <c r="DA145" s="172"/>
      <c r="DB145" s="172"/>
      <c r="DC145" s="172"/>
      <c r="DD145" s="172"/>
      <c r="DE145" s="172"/>
      <c r="DF145" s="172"/>
      <c r="DG145" s="172"/>
      <c r="DH145" s="172"/>
      <c r="DI145" s="172"/>
      <c r="DJ145" s="172"/>
      <c r="DK145" s="172"/>
      <c r="DL145" s="172"/>
      <c r="DM145" s="172"/>
      <c r="DN145" s="172"/>
      <c r="DO145" s="172"/>
      <c r="DP145" s="172"/>
      <c r="DQ145" s="172"/>
      <c r="DR145" s="172"/>
      <c r="DS145" s="172"/>
      <c r="DT145" s="172"/>
      <c r="DU145" s="172"/>
      <c r="DV145" s="172"/>
      <c r="DW145" s="172"/>
      <c r="DX145" s="172"/>
      <c r="DY145" s="172"/>
      <c r="DZ145" s="172"/>
      <c r="EA145" s="172"/>
      <c r="EB145" s="172"/>
      <c r="EC145" s="172"/>
      <c r="ED145" s="172"/>
      <c r="EE145" s="172"/>
      <c r="EF145" s="172"/>
      <c r="EG145" s="172"/>
      <c r="EH145" s="172"/>
      <c r="EI145" s="172"/>
      <c r="EJ145" s="172"/>
      <c r="EK145" s="172"/>
      <c r="EL145" s="172"/>
      <c r="EM145" s="172"/>
      <c r="EN145" s="172"/>
      <c r="EO145" s="172"/>
      <c r="EP145" s="172"/>
      <c r="EQ145" s="172"/>
      <c r="ER145" s="172"/>
      <c r="ES145" s="172"/>
      <c r="ET145" s="172"/>
      <c r="EU145" s="172"/>
      <c r="EV145" s="172"/>
      <c r="EW145" s="172"/>
      <c r="EX145" s="172"/>
      <c r="EY145" s="172"/>
      <c r="EZ145" s="172"/>
      <c r="FA145" s="172"/>
      <c r="FB145" s="172"/>
      <c r="FC145" s="172"/>
      <c r="FD145" s="172"/>
      <c r="FE145" s="172"/>
      <c r="FF145" s="172"/>
      <c r="FG145" s="172"/>
      <c r="FH145" s="172"/>
      <c r="FI145" s="172"/>
      <c r="FJ145" s="172"/>
      <c r="FK145" s="172"/>
      <c r="FL145" s="172"/>
      <c r="FM145" s="172"/>
      <c r="FN145" s="172"/>
      <c r="FO145" s="172"/>
      <c r="FP145" s="172"/>
      <c r="FQ145" s="172"/>
      <c r="FR145" s="172"/>
      <c r="FS145" s="172"/>
      <c r="FT145" s="172"/>
      <c r="FU145" s="172"/>
      <c r="FV145" s="172"/>
      <c r="FW145" s="172"/>
      <c r="FX145" s="172"/>
      <c r="FY145" s="172"/>
      <c r="FZ145" s="172"/>
      <c r="GA145" s="172"/>
      <c r="GB145" s="172"/>
      <c r="GC145" s="172"/>
      <c r="GD145" s="172"/>
      <c r="GE145" s="172"/>
      <c r="GF145" s="172"/>
      <c r="GG145" s="172"/>
      <c r="GH145" s="172"/>
      <c r="GI145" s="172"/>
      <c r="GJ145" s="172"/>
      <c r="GK145" s="172"/>
      <c r="GL145" s="172"/>
      <c r="GM145" s="172"/>
      <c r="GN145" s="172"/>
      <c r="GO145" s="172"/>
      <c r="GP145" s="172"/>
      <c r="GQ145" s="172"/>
      <c r="GR145" s="172"/>
      <c r="GS145" s="172"/>
      <c r="GT145" s="172"/>
      <c r="GU145" s="172"/>
      <c r="GV145" s="172"/>
      <c r="GW145" s="172"/>
      <c r="GX145" s="172"/>
      <c r="GY145" s="172"/>
      <c r="GZ145" s="172"/>
      <c r="HA145" s="172"/>
      <c r="HB145" s="172"/>
      <c r="HC145" s="172"/>
      <c r="HD145" s="172"/>
      <c r="HE145" s="172"/>
      <c r="HF145" s="172"/>
      <c r="HG145" s="172"/>
      <c r="HH145" s="172"/>
      <c r="HI145" s="172"/>
      <c r="HJ145" s="172"/>
      <c r="HK145" s="172"/>
      <c r="HL145" s="172"/>
      <c r="HM145" s="172"/>
      <c r="HN145" s="172"/>
      <c r="HO145" s="172"/>
      <c r="HP145" s="172"/>
      <c r="HQ145" s="172"/>
      <c r="HR145" s="172"/>
      <c r="HS145" s="172"/>
      <c r="HT145" s="172"/>
      <c r="HU145" s="172"/>
      <c r="HV145" s="172"/>
      <c r="HW145" s="172"/>
      <c r="HX145" s="172"/>
      <c r="HY145" s="172"/>
      <c r="HZ145" s="172"/>
      <c r="IA145" s="172"/>
      <c r="IB145" s="172"/>
      <c r="IC145" s="172"/>
      <c r="ID145" s="172"/>
      <c r="IE145" s="172"/>
      <c r="IF145" s="172"/>
      <c r="IG145" s="172"/>
      <c r="IH145" s="172"/>
      <c r="II145" s="172"/>
      <c r="IJ145" s="172"/>
      <c r="IK145" s="172"/>
      <c r="IL145" s="172"/>
      <c r="IM145" s="172"/>
      <c r="IN145" s="172"/>
      <c r="IO145" s="172"/>
      <c r="IP145" s="172"/>
      <c r="IQ145" s="172"/>
      <c r="IR145" s="172"/>
      <c r="IS145" s="172"/>
      <c r="IT145" s="172"/>
      <c r="IU145" s="172"/>
      <c r="IV145" s="172"/>
      <c r="IW145" s="172"/>
    </row>
    <row r="146" spans="1:257" ht="30.75" customHeight="1">
      <c r="A146" s="175" t="str">
        <f>A6</f>
        <v>公司名稱：</v>
      </c>
      <c r="B146" s="176"/>
      <c r="C146" s="4"/>
      <c r="D146" s="4"/>
      <c r="E146" s="176"/>
      <c r="F146" s="4"/>
      <c r="G146" s="4"/>
      <c r="H146" s="176"/>
      <c r="I146" s="4"/>
      <c r="J146" s="4"/>
      <c r="K146" s="177"/>
      <c r="L146" s="4"/>
      <c r="M146" s="4"/>
      <c r="N146" s="177"/>
      <c r="O146" s="4"/>
      <c r="P146" s="177"/>
      <c r="Q146" s="177"/>
      <c r="R146" s="177"/>
      <c r="S146" s="177"/>
      <c r="T146" s="177"/>
      <c r="U146" s="177"/>
      <c r="V146" s="177"/>
      <c r="W146" s="177"/>
      <c r="X146" s="177"/>
      <c r="Y146" s="177"/>
      <c r="Z146" s="177"/>
      <c r="AA146" s="177"/>
      <c r="AB146" s="177"/>
      <c r="AC146" s="177"/>
      <c r="AD146" s="177"/>
      <c r="AE146" s="177"/>
      <c r="AF146" s="177"/>
      <c r="AG146" s="177"/>
      <c r="AH146" s="177"/>
      <c r="AI146" s="177"/>
      <c r="AJ146" s="177"/>
      <c r="AK146" s="177"/>
      <c r="AL146" s="177"/>
      <c r="AM146" s="177"/>
      <c r="AN146" s="177"/>
      <c r="AO146" s="177"/>
      <c r="AP146" s="177"/>
      <c r="AQ146" s="177"/>
      <c r="AR146" s="177"/>
      <c r="AS146" s="177"/>
      <c r="AT146" s="177"/>
      <c r="AU146" s="177"/>
      <c r="AV146" s="177"/>
      <c r="AW146" s="177"/>
      <c r="AX146" s="177"/>
      <c r="AY146" s="177"/>
      <c r="AZ146" s="177"/>
      <c r="BA146" s="177"/>
      <c r="BB146" s="177"/>
      <c r="BC146" s="177"/>
      <c r="BD146" s="177"/>
      <c r="BE146" s="177"/>
      <c r="BF146" s="177"/>
      <c r="BG146" s="177"/>
      <c r="BH146" s="177"/>
      <c r="BI146" s="177"/>
      <c r="BJ146" s="177"/>
      <c r="BK146" s="177"/>
      <c r="BL146" s="177"/>
      <c r="BM146" s="177"/>
      <c r="BN146" s="177"/>
      <c r="BO146" s="177"/>
      <c r="BP146" s="177"/>
      <c r="BQ146" s="177"/>
      <c r="BR146" s="177"/>
      <c r="BS146" s="177"/>
      <c r="BT146" s="177"/>
      <c r="BU146" s="177"/>
      <c r="BV146" s="177"/>
      <c r="BW146" s="177"/>
      <c r="BX146" s="177"/>
      <c r="BY146" s="177"/>
      <c r="BZ146" s="177"/>
      <c r="CA146" s="177"/>
      <c r="CB146" s="177"/>
      <c r="CC146" s="177"/>
      <c r="CD146" s="177"/>
      <c r="CE146" s="177"/>
      <c r="CF146" s="177"/>
      <c r="CG146" s="177"/>
      <c r="CH146" s="177"/>
      <c r="CI146" s="177"/>
      <c r="CJ146" s="177"/>
      <c r="CK146" s="177"/>
      <c r="CL146" s="177"/>
      <c r="CM146" s="177"/>
      <c r="CN146" s="177"/>
      <c r="CO146" s="177"/>
      <c r="CP146" s="177"/>
      <c r="CQ146" s="177"/>
      <c r="CR146" s="177"/>
      <c r="CS146" s="177"/>
      <c r="CT146" s="177"/>
      <c r="CU146" s="177"/>
      <c r="CV146" s="177"/>
      <c r="CW146" s="177"/>
      <c r="CX146" s="177"/>
      <c r="CY146" s="177"/>
      <c r="CZ146" s="177"/>
      <c r="DA146" s="177"/>
      <c r="DB146" s="177"/>
      <c r="DC146" s="177"/>
      <c r="DD146" s="177"/>
      <c r="DE146" s="177"/>
      <c r="DF146" s="177"/>
      <c r="DG146" s="177"/>
      <c r="DH146" s="177"/>
      <c r="DI146" s="177"/>
      <c r="DJ146" s="177"/>
      <c r="DK146" s="177"/>
      <c r="DL146" s="177"/>
      <c r="DM146" s="177"/>
      <c r="DN146" s="177"/>
      <c r="DO146" s="177"/>
      <c r="DP146" s="177"/>
      <c r="DQ146" s="177"/>
      <c r="DR146" s="177"/>
      <c r="DS146" s="177"/>
      <c r="DT146" s="177"/>
      <c r="DU146" s="177"/>
      <c r="DV146" s="177"/>
      <c r="DW146" s="177"/>
      <c r="DX146" s="177"/>
      <c r="DY146" s="177"/>
      <c r="DZ146" s="177"/>
      <c r="EA146" s="177"/>
      <c r="EB146" s="177"/>
      <c r="EC146" s="177"/>
      <c r="ED146" s="177"/>
      <c r="EE146" s="177"/>
      <c r="EF146" s="177"/>
      <c r="EG146" s="177"/>
      <c r="EH146" s="177"/>
      <c r="EI146" s="177"/>
      <c r="EJ146" s="177"/>
      <c r="EK146" s="177"/>
      <c r="EL146" s="177"/>
      <c r="EM146" s="177"/>
      <c r="EN146" s="177"/>
      <c r="EO146" s="177"/>
      <c r="EP146" s="177"/>
      <c r="EQ146" s="177"/>
      <c r="ER146" s="177"/>
      <c r="ES146" s="177"/>
      <c r="ET146" s="177"/>
      <c r="EU146" s="177"/>
      <c r="EV146" s="177"/>
      <c r="EW146" s="177"/>
      <c r="EX146" s="177"/>
      <c r="EY146" s="177"/>
      <c r="EZ146" s="177"/>
      <c r="FA146" s="177"/>
      <c r="FB146" s="177"/>
      <c r="FC146" s="177"/>
      <c r="FD146" s="177"/>
      <c r="FE146" s="177"/>
      <c r="FF146" s="177"/>
      <c r="FG146" s="177"/>
      <c r="FH146" s="177"/>
      <c r="FI146" s="177"/>
      <c r="FJ146" s="177"/>
      <c r="FK146" s="177"/>
      <c r="FL146" s="177"/>
      <c r="FM146" s="177"/>
      <c r="FN146" s="177"/>
      <c r="FO146" s="177"/>
      <c r="FP146" s="177"/>
      <c r="FQ146" s="177"/>
      <c r="FR146" s="177"/>
      <c r="FS146" s="177"/>
      <c r="FT146" s="177"/>
      <c r="FU146" s="177"/>
      <c r="FV146" s="177"/>
      <c r="FW146" s="177"/>
      <c r="FX146" s="177"/>
      <c r="FY146" s="177"/>
      <c r="FZ146" s="177"/>
      <c r="GA146" s="177"/>
      <c r="GB146" s="177"/>
      <c r="GC146" s="177"/>
      <c r="GD146" s="177"/>
      <c r="GE146" s="177"/>
      <c r="GF146" s="177"/>
      <c r="GG146" s="177"/>
      <c r="GH146" s="177"/>
      <c r="GI146" s="177"/>
      <c r="GJ146" s="177"/>
      <c r="GK146" s="177"/>
      <c r="GL146" s="177"/>
      <c r="GM146" s="177"/>
      <c r="GN146" s="177"/>
      <c r="GO146" s="177"/>
      <c r="GP146" s="177"/>
      <c r="GQ146" s="177"/>
      <c r="GR146" s="177"/>
      <c r="GS146" s="177"/>
      <c r="GT146" s="177"/>
      <c r="GU146" s="177"/>
      <c r="GV146" s="177"/>
      <c r="GW146" s="177"/>
      <c r="GX146" s="177"/>
      <c r="GY146" s="177"/>
      <c r="GZ146" s="177"/>
      <c r="HA146" s="177"/>
      <c r="HB146" s="177"/>
      <c r="HC146" s="177"/>
      <c r="HD146" s="177"/>
      <c r="HE146" s="177"/>
      <c r="HF146" s="177"/>
      <c r="HG146" s="177"/>
      <c r="HH146" s="177"/>
      <c r="HI146" s="177"/>
      <c r="HJ146" s="177"/>
      <c r="HK146" s="177"/>
      <c r="HL146" s="177"/>
      <c r="HM146" s="177"/>
      <c r="HN146" s="177"/>
      <c r="HO146" s="177"/>
      <c r="HP146" s="177"/>
      <c r="HQ146" s="177"/>
      <c r="HR146" s="177"/>
      <c r="HS146" s="177"/>
      <c r="HT146" s="177"/>
      <c r="HU146" s="177"/>
      <c r="HV146" s="177"/>
      <c r="HW146" s="177"/>
      <c r="HX146" s="177"/>
      <c r="HY146" s="177"/>
      <c r="HZ146" s="177"/>
      <c r="IA146" s="177"/>
      <c r="IB146" s="177"/>
      <c r="IC146" s="177"/>
      <c r="ID146" s="177"/>
      <c r="IE146" s="177"/>
      <c r="IF146" s="177"/>
      <c r="IG146" s="177"/>
      <c r="IH146" s="177"/>
      <c r="II146" s="177"/>
      <c r="IJ146" s="177"/>
      <c r="IK146" s="177"/>
      <c r="IL146" s="177"/>
      <c r="IM146" s="177"/>
      <c r="IN146" s="177"/>
      <c r="IO146" s="177"/>
      <c r="IP146" s="177"/>
      <c r="IQ146" s="177"/>
      <c r="IR146" s="177"/>
      <c r="IS146" s="177"/>
      <c r="IT146" s="177"/>
      <c r="IU146" s="177"/>
      <c r="IV146" s="177"/>
      <c r="IW146" s="177"/>
    </row>
    <row r="147" spans="1:257" ht="30.75" customHeight="1">
      <c r="A147" s="165"/>
      <c r="B147" s="571" t="s">
        <v>18</v>
      </c>
      <c r="C147" s="572"/>
      <c r="D147" s="573"/>
      <c r="E147" s="571" t="s">
        <v>19</v>
      </c>
      <c r="F147" s="572"/>
      <c r="G147" s="573"/>
      <c r="H147" s="571" t="s">
        <v>20</v>
      </c>
      <c r="I147" s="572"/>
      <c r="J147" s="573"/>
      <c r="K147" s="574" t="s">
        <v>21</v>
      </c>
      <c r="L147" s="572"/>
      <c r="M147" s="572"/>
      <c r="N147" s="569" t="s">
        <v>22</v>
      </c>
      <c r="O147" s="570"/>
    </row>
    <row r="148" spans="1:257" ht="30.75" customHeight="1">
      <c r="A148" s="162" t="s">
        <v>23</v>
      </c>
      <c r="B148" s="178" t="s">
        <v>24</v>
      </c>
      <c r="C148" s="178" t="s">
        <v>25</v>
      </c>
      <c r="D148" s="178" t="s">
        <v>26</v>
      </c>
      <c r="E148" s="178" t="s">
        <v>24</v>
      </c>
      <c r="F148" s="178" t="s">
        <v>25</v>
      </c>
      <c r="G148" s="178" t="s">
        <v>26</v>
      </c>
      <c r="H148" s="178" t="s">
        <v>24</v>
      </c>
      <c r="I148" s="178" t="s">
        <v>25</v>
      </c>
      <c r="J148" s="178" t="s">
        <v>26</v>
      </c>
      <c r="K148" s="178" t="s">
        <v>24</v>
      </c>
      <c r="L148" s="178" t="s">
        <v>25</v>
      </c>
      <c r="M148" s="179" t="s">
        <v>26</v>
      </c>
      <c r="N148" s="180" t="s">
        <v>27</v>
      </c>
      <c r="O148" s="181" t="s">
        <v>28</v>
      </c>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row>
    <row r="149" spans="1:257" ht="28.5" customHeight="1">
      <c r="A149" s="170" t="s">
        <v>29</v>
      </c>
      <c r="B149" s="382">
        <f t="shared" ref="B149:C153" si="48">B9</f>
        <v>0</v>
      </c>
      <c r="C149" s="382">
        <f t="shared" si="48"/>
        <v>0</v>
      </c>
      <c r="D149" s="382">
        <f t="shared" ref="D149:D154" si="49">SUM(B149:C149)</f>
        <v>0</v>
      </c>
      <c r="E149" s="382">
        <f t="shared" ref="E149:F154" si="50">K121</f>
        <v>0</v>
      </c>
      <c r="F149" s="382">
        <f t="shared" si="50"/>
        <v>0</v>
      </c>
      <c r="G149" s="382">
        <f t="shared" ref="G149:G154" si="51">SUM(E149:F149)</f>
        <v>0</v>
      </c>
      <c r="H149" s="383">
        <f t="shared" ref="H149:H154" si="52">IFERROR(IF(M149&gt;=D149,B149-E149,ROUND(J149*(B149/D149),0)),0)</f>
        <v>0</v>
      </c>
      <c r="I149" s="382">
        <f t="shared" ref="I149:I154" si="53">J149-H149</f>
        <v>0</v>
      </c>
      <c r="J149" s="382">
        <f>研發人員薪資表!M57+顧問費!G8</f>
        <v>0</v>
      </c>
      <c r="K149" s="382">
        <f t="shared" ref="K149:M154" si="54">E149+H149</f>
        <v>0</v>
      </c>
      <c r="L149" s="382">
        <f t="shared" si="54"/>
        <v>0</v>
      </c>
      <c r="M149" s="384">
        <f t="shared" si="54"/>
        <v>0</v>
      </c>
      <c r="N149" s="385">
        <f t="shared" ref="N149:N155" si="55">IF(B149=0,0,K149/B149)</f>
        <v>0</v>
      </c>
      <c r="O149" s="386">
        <f t="shared" ref="O149:O155" si="56">B149-K149</f>
        <v>0</v>
      </c>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row>
    <row r="150" spans="1:257" ht="28.5" customHeight="1">
      <c r="A150" s="170" t="s">
        <v>30</v>
      </c>
      <c r="B150" s="382">
        <f t="shared" si="48"/>
        <v>0</v>
      </c>
      <c r="C150" s="382">
        <f t="shared" si="48"/>
        <v>0</v>
      </c>
      <c r="D150" s="382">
        <f t="shared" si="49"/>
        <v>0</v>
      </c>
      <c r="E150" s="382">
        <f t="shared" si="50"/>
        <v>0</v>
      </c>
      <c r="F150" s="382">
        <f t="shared" si="50"/>
        <v>0</v>
      </c>
      <c r="G150" s="382">
        <f t="shared" si="51"/>
        <v>0</v>
      </c>
      <c r="H150" s="383">
        <f t="shared" si="52"/>
        <v>0</v>
      </c>
      <c r="I150" s="382">
        <f t="shared" si="53"/>
        <v>0</v>
      </c>
      <c r="J150" s="382">
        <f>消耗性器材及原材料費!K45</f>
        <v>0</v>
      </c>
      <c r="K150" s="382">
        <f t="shared" si="54"/>
        <v>0</v>
      </c>
      <c r="L150" s="382">
        <f t="shared" si="54"/>
        <v>0</v>
      </c>
      <c r="M150" s="384">
        <f t="shared" si="54"/>
        <v>0</v>
      </c>
      <c r="N150" s="385">
        <f t="shared" si="55"/>
        <v>0</v>
      </c>
      <c r="O150" s="386">
        <f t="shared" si="56"/>
        <v>0</v>
      </c>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row>
    <row r="151" spans="1:257" ht="28.5" customHeight="1">
      <c r="A151" s="170" t="s">
        <v>31</v>
      </c>
      <c r="B151" s="382">
        <f t="shared" si="48"/>
        <v>0</v>
      </c>
      <c r="C151" s="382">
        <f t="shared" si="48"/>
        <v>0</v>
      </c>
      <c r="D151" s="382">
        <f t="shared" si="49"/>
        <v>0</v>
      </c>
      <c r="E151" s="382">
        <f t="shared" si="50"/>
        <v>0</v>
      </c>
      <c r="F151" s="382">
        <f t="shared" si="50"/>
        <v>0</v>
      </c>
      <c r="G151" s="382">
        <f t="shared" si="51"/>
        <v>0</v>
      </c>
      <c r="H151" s="383">
        <f t="shared" si="52"/>
        <v>0</v>
      </c>
      <c r="I151" s="382">
        <f t="shared" si="53"/>
        <v>0</v>
      </c>
      <c r="J151" s="382">
        <f>研發設備使用費!L33+研發設備使用費!L78</f>
        <v>0</v>
      </c>
      <c r="K151" s="382">
        <f t="shared" si="54"/>
        <v>0</v>
      </c>
      <c r="L151" s="382">
        <f t="shared" si="54"/>
        <v>0</v>
      </c>
      <c r="M151" s="384">
        <f t="shared" si="54"/>
        <v>0</v>
      </c>
      <c r="N151" s="385">
        <f t="shared" si="55"/>
        <v>0</v>
      </c>
      <c r="O151" s="386">
        <f t="shared" si="56"/>
        <v>0</v>
      </c>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c r="IW151" s="3"/>
    </row>
    <row r="152" spans="1:257" ht="28.5" customHeight="1">
      <c r="A152" s="170" t="s">
        <v>32</v>
      </c>
      <c r="B152" s="382">
        <f t="shared" si="48"/>
        <v>0</v>
      </c>
      <c r="C152" s="382">
        <f t="shared" si="48"/>
        <v>0</v>
      </c>
      <c r="D152" s="382">
        <f t="shared" si="49"/>
        <v>0</v>
      </c>
      <c r="E152" s="382">
        <f t="shared" si="50"/>
        <v>0</v>
      </c>
      <c r="F152" s="382">
        <f t="shared" si="50"/>
        <v>0</v>
      </c>
      <c r="G152" s="382">
        <f t="shared" si="51"/>
        <v>0</v>
      </c>
      <c r="H152" s="383">
        <f t="shared" si="52"/>
        <v>0</v>
      </c>
      <c r="I152" s="382">
        <f t="shared" si="53"/>
        <v>0</v>
      </c>
      <c r="J152" s="382">
        <f>研發設備維護費!L27</f>
        <v>0</v>
      </c>
      <c r="K152" s="382">
        <f t="shared" si="54"/>
        <v>0</v>
      </c>
      <c r="L152" s="382">
        <f t="shared" si="54"/>
        <v>0</v>
      </c>
      <c r="M152" s="384">
        <f t="shared" si="54"/>
        <v>0</v>
      </c>
      <c r="N152" s="385">
        <f t="shared" si="55"/>
        <v>0</v>
      </c>
      <c r="O152" s="386">
        <f t="shared" si="56"/>
        <v>0</v>
      </c>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c r="IW152" s="3"/>
    </row>
    <row r="153" spans="1:257" ht="28.5" customHeight="1">
      <c r="A153" s="170" t="s">
        <v>33</v>
      </c>
      <c r="B153" s="382">
        <f t="shared" si="48"/>
        <v>0</v>
      </c>
      <c r="C153" s="382">
        <f t="shared" si="48"/>
        <v>0</v>
      </c>
      <c r="D153" s="382">
        <f t="shared" si="49"/>
        <v>0</v>
      </c>
      <c r="E153" s="382">
        <f t="shared" si="50"/>
        <v>0</v>
      </c>
      <c r="F153" s="382">
        <f t="shared" si="50"/>
        <v>0</v>
      </c>
      <c r="G153" s="382">
        <f t="shared" si="51"/>
        <v>0</v>
      </c>
      <c r="H153" s="383">
        <f t="shared" si="52"/>
        <v>0</v>
      </c>
      <c r="I153" s="382">
        <f t="shared" si="53"/>
        <v>0</v>
      </c>
      <c r="J153" s="382">
        <f>技術引進及委託研究費!C53</f>
        <v>0</v>
      </c>
      <c r="K153" s="382">
        <f t="shared" si="54"/>
        <v>0</v>
      </c>
      <c r="L153" s="382">
        <f t="shared" si="54"/>
        <v>0</v>
      </c>
      <c r="M153" s="384">
        <f t="shared" si="54"/>
        <v>0</v>
      </c>
      <c r="N153" s="385">
        <f t="shared" si="55"/>
        <v>0</v>
      </c>
      <c r="O153" s="386">
        <f t="shared" si="56"/>
        <v>0</v>
      </c>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row>
    <row r="154" spans="1:257" ht="28.5" customHeight="1">
      <c r="A154" s="170" t="s">
        <v>34</v>
      </c>
      <c r="B154" s="382"/>
      <c r="C154" s="382"/>
      <c r="D154" s="382">
        <f t="shared" si="49"/>
        <v>0</v>
      </c>
      <c r="E154" s="382">
        <f t="shared" si="50"/>
        <v>0</v>
      </c>
      <c r="F154" s="382">
        <f t="shared" si="50"/>
        <v>0</v>
      </c>
      <c r="G154" s="382">
        <f t="shared" si="51"/>
        <v>0</v>
      </c>
      <c r="H154" s="383">
        <f t="shared" si="52"/>
        <v>0</v>
      </c>
      <c r="I154" s="382">
        <f t="shared" si="53"/>
        <v>0</v>
      </c>
      <c r="J154" s="382">
        <f>專利申請費!J45</f>
        <v>0</v>
      </c>
      <c r="K154" s="382">
        <f t="shared" si="54"/>
        <v>0</v>
      </c>
      <c r="L154" s="382">
        <f t="shared" si="54"/>
        <v>0</v>
      </c>
      <c r="M154" s="384">
        <f t="shared" si="54"/>
        <v>0</v>
      </c>
      <c r="N154" s="385">
        <f t="shared" si="55"/>
        <v>0</v>
      </c>
      <c r="O154" s="386">
        <f t="shared" si="56"/>
        <v>0</v>
      </c>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row>
    <row r="155" spans="1:257" ht="28.5" customHeight="1">
      <c r="A155" s="165" t="s">
        <v>35</v>
      </c>
      <c r="B155" s="382">
        <f t="shared" ref="B155:M155" si="57">SUM(B149:B154)</f>
        <v>0</v>
      </c>
      <c r="C155" s="382">
        <f t="shared" si="57"/>
        <v>0</v>
      </c>
      <c r="D155" s="382">
        <f t="shared" si="57"/>
        <v>0</v>
      </c>
      <c r="E155" s="382">
        <f t="shared" si="57"/>
        <v>0</v>
      </c>
      <c r="F155" s="382">
        <f t="shared" si="57"/>
        <v>0</v>
      </c>
      <c r="G155" s="382">
        <f t="shared" si="57"/>
        <v>0</v>
      </c>
      <c r="H155" s="382">
        <f t="shared" si="57"/>
        <v>0</v>
      </c>
      <c r="I155" s="382">
        <f t="shared" si="57"/>
        <v>0</v>
      </c>
      <c r="J155" s="382">
        <f t="shared" si="57"/>
        <v>0</v>
      </c>
      <c r="K155" s="382">
        <f t="shared" si="57"/>
        <v>0</v>
      </c>
      <c r="L155" s="382">
        <f t="shared" si="57"/>
        <v>0</v>
      </c>
      <c r="M155" s="384">
        <f t="shared" si="57"/>
        <v>0</v>
      </c>
      <c r="N155" s="385">
        <f t="shared" si="55"/>
        <v>0</v>
      </c>
      <c r="O155" s="386">
        <f t="shared" si="56"/>
        <v>0</v>
      </c>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row>
    <row r="156" spans="1:257" ht="37.5" customHeight="1">
      <c r="A156" s="163" t="s">
        <v>36</v>
      </c>
      <c r="B156" s="381"/>
      <c r="C156" s="388" t="s">
        <v>37</v>
      </c>
      <c r="D156" s="389"/>
      <c r="E156" s="389"/>
      <c r="F156" s="389"/>
      <c r="G156" s="389"/>
      <c r="H156" s="389"/>
      <c r="I156" s="389"/>
      <c r="J156" s="389"/>
      <c r="K156" s="389"/>
      <c r="L156" s="389"/>
      <c r="M156" s="390" t="s">
        <v>38</v>
      </c>
      <c r="N156" s="160" t="s">
        <v>39</v>
      </c>
      <c r="O156" s="391"/>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row>
    <row r="157" spans="1:257" ht="37.5" customHeight="1">
      <c r="A157" s="163" t="s">
        <v>40</v>
      </c>
      <c r="B157" s="392">
        <f>IF(B156=0,0,K155/B156)</f>
        <v>0</v>
      </c>
      <c r="C157" s="389"/>
      <c r="D157" s="389"/>
      <c r="E157" s="389"/>
      <c r="F157" s="389"/>
      <c r="G157" s="389"/>
      <c r="H157" s="389"/>
      <c r="I157" s="389"/>
      <c r="J157" s="389"/>
      <c r="K157" s="389"/>
      <c r="L157" s="389"/>
      <c r="M157" s="389"/>
      <c r="N157" s="160" t="s">
        <v>41</v>
      </c>
      <c r="O157" s="386">
        <v>0</v>
      </c>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c r="IW157" s="3"/>
    </row>
    <row r="158" spans="1:257" ht="37.5" customHeight="1">
      <c r="A158" s="3"/>
      <c r="B158" s="3"/>
      <c r="C158" s="3"/>
      <c r="D158" s="389"/>
      <c r="E158" s="389"/>
      <c r="F158" s="389"/>
      <c r="G158" s="389"/>
      <c r="H158" s="389"/>
      <c r="I158" s="389"/>
      <c r="J158" s="389"/>
      <c r="K158" s="389"/>
      <c r="L158" s="389"/>
      <c r="M158" s="389"/>
      <c r="N158" s="161" t="s">
        <v>42</v>
      </c>
      <c r="O158" s="393">
        <f>O156-O155-O157</f>
        <v>0</v>
      </c>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row>
    <row r="159" spans="1:257">
      <c r="A159" s="28" t="s">
        <v>43</v>
      </c>
      <c r="B159" s="394"/>
      <c r="C159" s="394"/>
      <c r="D159" s="394"/>
      <c r="E159" s="394"/>
      <c r="F159" s="394"/>
      <c r="G159" s="394"/>
      <c r="H159" s="394"/>
      <c r="I159" s="394"/>
      <c r="J159" s="394"/>
      <c r="K159" s="155"/>
      <c r="L159" s="155"/>
      <c r="M159" s="155"/>
      <c r="N159" s="155"/>
      <c r="O159" s="155"/>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c r="HL159" s="28"/>
      <c r="HM159" s="28"/>
      <c r="HN159" s="28"/>
      <c r="HO159" s="28"/>
      <c r="HP159" s="28"/>
      <c r="HQ159" s="28"/>
      <c r="HR159" s="28"/>
      <c r="HS159" s="28"/>
      <c r="HT159" s="28"/>
      <c r="HU159" s="28"/>
      <c r="HV159" s="28"/>
      <c r="HW159" s="28"/>
      <c r="HX159" s="28"/>
      <c r="HY159" s="28"/>
      <c r="HZ159" s="28"/>
      <c r="IA159" s="28"/>
      <c r="IB159" s="28"/>
      <c r="IC159" s="28"/>
      <c r="ID159" s="28"/>
      <c r="IE159" s="28"/>
      <c r="IF159" s="28"/>
      <c r="IG159" s="28"/>
      <c r="IH159" s="28"/>
      <c r="II159" s="28"/>
      <c r="IJ159" s="28"/>
      <c r="IK159" s="28"/>
      <c r="IL159" s="28"/>
      <c r="IM159" s="28"/>
      <c r="IN159" s="28"/>
      <c r="IO159" s="28"/>
      <c r="IP159" s="28"/>
      <c r="IQ159" s="28"/>
      <c r="IR159" s="28"/>
      <c r="IS159" s="28"/>
      <c r="IT159" s="28"/>
      <c r="IU159" s="28"/>
      <c r="IV159" s="28"/>
      <c r="IW159" s="28"/>
    </row>
    <row r="160" spans="1:257">
      <c r="A160" s="28" t="s">
        <v>44</v>
      </c>
      <c r="B160" s="394"/>
      <c r="C160" s="394"/>
      <c r="D160" s="394"/>
      <c r="E160" s="394"/>
      <c r="F160" s="394"/>
      <c r="G160" s="394"/>
      <c r="H160" s="394"/>
      <c r="I160" s="394"/>
      <c r="J160" s="394"/>
      <c r="K160" s="155"/>
      <c r="L160" s="155"/>
      <c r="M160" s="155"/>
      <c r="N160" s="155"/>
      <c r="O160" s="155"/>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c r="DA160" s="28"/>
      <c r="DB160" s="28"/>
      <c r="DC160" s="28"/>
      <c r="DD160" s="28"/>
      <c r="DE160" s="28"/>
      <c r="DF160" s="28"/>
      <c r="DG160" s="28"/>
      <c r="DH160" s="28"/>
      <c r="DI160" s="28"/>
      <c r="DJ160" s="28"/>
      <c r="DK160" s="28"/>
      <c r="DL160" s="28"/>
      <c r="DM160" s="28"/>
      <c r="DN160" s="28"/>
      <c r="DO160" s="28"/>
      <c r="DP160" s="28"/>
      <c r="DQ160" s="28"/>
      <c r="DR160" s="28"/>
      <c r="DS160" s="28"/>
      <c r="DT160" s="28"/>
      <c r="DU160" s="28"/>
      <c r="DV160" s="28"/>
      <c r="DW160" s="28"/>
      <c r="DX160" s="28"/>
      <c r="DY160" s="28"/>
      <c r="DZ160" s="28"/>
      <c r="EA160" s="28"/>
      <c r="EB160" s="28"/>
      <c r="EC160" s="28"/>
      <c r="ED160" s="28"/>
      <c r="EE160" s="28"/>
      <c r="EF160" s="28"/>
      <c r="EG160" s="28"/>
      <c r="EH160" s="28"/>
      <c r="EI160" s="28"/>
      <c r="EJ160" s="28"/>
      <c r="EK160" s="28"/>
      <c r="EL160" s="28"/>
      <c r="EM160" s="28"/>
      <c r="EN160" s="28"/>
      <c r="EO160" s="28"/>
      <c r="EP160" s="28"/>
      <c r="EQ160" s="28"/>
      <c r="ER160" s="28"/>
      <c r="ES160" s="28"/>
      <c r="ET160" s="28"/>
      <c r="EU160" s="28"/>
      <c r="EV160" s="28"/>
      <c r="EW160" s="28"/>
      <c r="EX160" s="28"/>
      <c r="EY160" s="28"/>
      <c r="EZ160" s="28"/>
      <c r="FA160" s="28"/>
      <c r="FB160" s="28"/>
      <c r="FC160" s="28"/>
      <c r="FD160" s="28"/>
      <c r="FE160" s="28"/>
      <c r="FF160" s="28"/>
      <c r="FG160" s="28"/>
      <c r="FH160" s="28"/>
      <c r="FI160" s="28"/>
      <c r="FJ160" s="28"/>
      <c r="FK160" s="28"/>
      <c r="FL160" s="28"/>
      <c r="FM160" s="28"/>
      <c r="FN160" s="28"/>
      <c r="FO160" s="28"/>
      <c r="FP160" s="28"/>
      <c r="FQ160" s="28"/>
      <c r="FR160" s="28"/>
      <c r="FS160" s="28"/>
      <c r="FT160" s="28"/>
      <c r="FU160" s="28"/>
      <c r="FV160" s="28"/>
      <c r="FW160" s="28"/>
      <c r="FX160" s="28"/>
      <c r="FY160" s="28"/>
      <c r="FZ160" s="28"/>
      <c r="GA160" s="28"/>
      <c r="GB160" s="28"/>
      <c r="GC160" s="28"/>
      <c r="GD160" s="28"/>
      <c r="GE160" s="28"/>
      <c r="GF160" s="28"/>
      <c r="GG160" s="28"/>
      <c r="GH160" s="28"/>
      <c r="GI160" s="28"/>
      <c r="GJ160" s="28"/>
      <c r="GK160" s="28"/>
      <c r="GL160" s="28"/>
      <c r="GM160" s="28"/>
      <c r="GN160" s="28"/>
      <c r="GO160" s="28"/>
      <c r="GP160" s="28"/>
      <c r="GQ160" s="28"/>
      <c r="GR160" s="28"/>
      <c r="GS160" s="28"/>
      <c r="GT160" s="28"/>
      <c r="GU160" s="28"/>
      <c r="GV160" s="28"/>
      <c r="GW160" s="28"/>
      <c r="GX160" s="28"/>
      <c r="GY160" s="28"/>
      <c r="GZ160" s="28"/>
      <c r="HA160" s="28"/>
      <c r="HB160" s="28"/>
      <c r="HC160" s="28"/>
      <c r="HD160" s="28"/>
      <c r="HE160" s="28"/>
      <c r="HF160" s="28"/>
      <c r="HG160" s="28"/>
      <c r="HH160" s="28"/>
      <c r="HI160" s="28"/>
      <c r="HJ160" s="28"/>
      <c r="HK160" s="28"/>
      <c r="HL160" s="28"/>
      <c r="HM160" s="28"/>
      <c r="HN160" s="28"/>
      <c r="HO160" s="28"/>
      <c r="HP160" s="28"/>
      <c r="HQ160" s="28"/>
      <c r="HR160" s="28"/>
      <c r="HS160" s="28"/>
      <c r="HT160" s="28"/>
      <c r="HU160" s="28"/>
      <c r="HV160" s="28"/>
      <c r="HW160" s="28"/>
      <c r="HX160" s="28"/>
      <c r="HY160" s="28"/>
      <c r="HZ160" s="28"/>
      <c r="IA160" s="28"/>
      <c r="IB160" s="28"/>
      <c r="IC160" s="28"/>
      <c r="ID160" s="28"/>
      <c r="IE160" s="28"/>
      <c r="IF160" s="28"/>
      <c r="IG160" s="28"/>
      <c r="IH160" s="28"/>
      <c r="II160" s="28"/>
      <c r="IJ160" s="28"/>
      <c r="IK160" s="28"/>
      <c r="IL160" s="28"/>
      <c r="IM160" s="28"/>
      <c r="IN160" s="28"/>
      <c r="IO160" s="28"/>
      <c r="IP160" s="28"/>
      <c r="IQ160" s="28"/>
      <c r="IR160" s="28"/>
      <c r="IS160" s="28"/>
      <c r="IT160" s="28"/>
      <c r="IU160" s="28"/>
      <c r="IV160" s="28"/>
      <c r="IW160" s="28"/>
    </row>
    <row r="161" spans="1:257">
      <c r="A161" s="28" t="s">
        <v>45</v>
      </c>
      <c r="B161" s="394"/>
      <c r="C161" s="394"/>
      <c r="D161" s="394"/>
      <c r="E161" s="394"/>
      <c r="F161" s="394"/>
      <c r="G161" s="394"/>
      <c r="H161" s="394"/>
      <c r="I161" s="394"/>
      <c r="J161" s="394"/>
      <c r="K161" s="155"/>
      <c r="L161" s="155"/>
      <c r="M161" s="155"/>
      <c r="N161" s="155"/>
      <c r="O161" s="155"/>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c r="DA161" s="28"/>
      <c r="DB161" s="28"/>
      <c r="DC161" s="28"/>
      <c r="DD161" s="28"/>
      <c r="DE161" s="28"/>
      <c r="DF161" s="28"/>
      <c r="DG161" s="28"/>
      <c r="DH161" s="28"/>
      <c r="DI161" s="28"/>
      <c r="DJ161" s="28"/>
      <c r="DK161" s="28"/>
      <c r="DL161" s="28"/>
      <c r="DM161" s="28"/>
      <c r="DN161" s="28"/>
      <c r="DO161" s="28"/>
      <c r="DP161" s="28"/>
      <c r="DQ161" s="28"/>
      <c r="DR161" s="28"/>
      <c r="DS161" s="28"/>
      <c r="DT161" s="28"/>
      <c r="DU161" s="28"/>
      <c r="DV161" s="28"/>
      <c r="DW161" s="28"/>
      <c r="DX161" s="28"/>
      <c r="DY161" s="28"/>
      <c r="DZ161" s="28"/>
      <c r="EA161" s="28"/>
      <c r="EB161" s="28"/>
      <c r="EC161" s="28"/>
      <c r="ED161" s="28"/>
      <c r="EE161" s="28"/>
      <c r="EF161" s="28"/>
      <c r="EG161" s="28"/>
      <c r="EH161" s="28"/>
      <c r="EI161" s="28"/>
      <c r="EJ161" s="28"/>
      <c r="EK161" s="28"/>
      <c r="EL161" s="28"/>
      <c r="EM161" s="28"/>
      <c r="EN161" s="28"/>
      <c r="EO161" s="28"/>
      <c r="EP161" s="28"/>
      <c r="EQ161" s="28"/>
      <c r="ER161" s="28"/>
      <c r="ES161" s="28"/>
      <c r="ET161" s="28"/>
      <c r="EU161" s="28"/>
      <c r="EV161" s="28"/>
      <c r="EW161" s="28"/>
      <c r="EX161" s="28"/>
      <c r="EY161" s="28"/>
      <c r="EZ161" s="28"/>
      <c r="FA161" s="28"/>
      <c r="FB161" s="28"/>
      <c r="FC161" s="28"/>
      <c r="FD161" s="28"/>
      <c r="FE161" s="28"/>
      <c r="FF161" s="28"/>
      <c r="FG161" s="28"/>
      <c r="FH161" s="28"/>
      <c r="FI161" s="28"/>
      <c r="FJ161" s="28"/>
      <c r="FK161" s="28"/>
      <c r="FL161" s="28"/>
      <c r="FM161" s="28"/>
      <c r="FN161" s="28"/>
      <c r="FO161" s="28"/>
      <c r="FP161" s="28"/>
      <c r="FQ161" s="28"/>
      <c r="FR161" s="28"/>
      <c r="FS161" s="28"/>
      <c r="FT161" s="28"/>
      <c r="FU161" s="28"/>
      <c r="FV161" s="28"/>
      <c r="FW161" s="28"/>
      <c r="FX161" s="28"/>
      <c r="FY161" s="28"/>
      <c r="FZ161" s="28"/>
      <c r="GA161" s="28"/>
      <c r="GB161" s="28"/>
      <c r="GC161" s="28"/>
      <c r="GD161" s="28"/>
      <c r="GE161" s="28"/>
      <c r="GF161" s="28"/>
      <c r="GG161" s="28"/>
      <c r="GH161" s="28"/>
      <c r="GI161" s="28"/>
      <c r="GJ161" s="28"/>
      <c r="GK161" s="28"/>
      <c r="GL161" s="28"/>
      <c r="GM161" s="28"/>
      <c r="GN161" s="28"/>
      <c r="GO161" s="28"/>
      <c r="GP161" s="28"/>
      <c r="GQ161" s="28"/>
      <c r="GR161" s="28"/>
      <c r="GS161" s="28"/>
      <c r="GT161" s="28"/>
      <c r="GU161" s="28"/>
      <c r="GV161" s="28"/>
      <c r="GW161" s="28"/>
      <c r="GX161" s="28"/>
      <c r="GY161" s="28"/>
      <c r="GZ161" s="28"/>
      <c r="HA161" s="28"/>
      <c r="HB161" s="28"/>
      <c r="HC161" s="28"/>
      <c r="HD161" s="28"/>
      <c r="HE161" s="28"/>
      <c r="HF161" s="28"/>
      <c r="HG161" s="28"/>
      <c r="HH161" s="28"/>
      <c r="HI161" s="28"/>
      <c r="HJ161" s="28"/>
      <c r="HK161" s="28"/>
      <c r="HL161" s="28"/>
      <c r="HM161" s="28"/>
      <c r="HN161" s="28"/>
      <c r="HO161" s="28"/>
      <c r="HP161" s="28"/>
      <c r="HQ161" s="28"/>
      <c r="HR161" s="28"/>
      <c r="HS161" s="28"/>
      <c r="HT161" s="28"/>
      <c r="HU161" s="28"/>
      <c r="HV161" s="28"/>
      <c r="HW161" s="28"/>
      <c r="HX161" s="28"/>
      <c r="HY161" s="28"/>
      <c r="HZ161" s="28"/>
      <c r="IA161" s="28"/>
      <c r="IB161" s="28"/>
      <c r="IC161" s="28"/>
      <c r="ID161" s="28"/>
      <c r="IE161" s="28"/>
      <c r="IF161" s="28"/>
      <c r="IG161" s="28"/>
      <c r="IH161" s="28"/>
      <c r="II161" s="28"/>
      <c r="IJ161" s="28"/>
      <c r="IK161" s="28"/>
      <c r="IL161" s="28"/>
      <c r="IM161" s="28"/>
      <c r="IN161" s="28"/>
      <c r="IO161" s="28"/>
      <c r="IP161" s="28"/>
      <c r="IQ161" s="28"/>
      <c r="IR161" s="28"/>
      <c r="IS161" s="28"/>
      <c r="IT161" s="28"/>
      <c r="IU161" s="28"/>
      <c r="IV161" s="28"/>
      <c r="IW161" s="28"/>
    </row>
    <row r="162" spans="1:257">
      <c r="A162" s="28" t="s">
        <v>46</v>
      </c>
      <c r="B162" s="394"/>
      <c r="C162" s="394"/>
      <c r="D162" s="394"/>
      <c r="E162" s="394"/>
      <c r="F162" s="394"/>
      <c r="G162" s="394"/>
      <c r="H162" s="394"/>
      <c r="I162" s="394"/>
      <c r="J162" s="394"/>
      <c r="K162" s="155"/>
      <c r="L162" s="155"/>
      <c r="M162" s="155"/>
      <c r="N162" s="155"/>
      <c r="O162" s="155"/>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c r="DK162" s="28"/>
      <c r="DL162" s="28"/>
      <c r="DM162" s="28"/>
      <c r="DN162" s="28"/>
      <c r="DO162" s="28"/>
      <c r="DP162" s="28"/>
      <c r="DQ162" s="28"/>
      <c r="DR162" s="28"/>
      <c r="DS162" s="28"/>
      <c r="DT162" s="28"/>
      <c r="DU162" s="28"/>
      <c r="DV162" s="28"/>
      <c r="DW162" s="28"/>
      <c r="DX162" s="28"/>
      <c r="DY162" s="28"/>
      <c r="DZ162" s="28"/>
      <c r="EA162" s="28"/>
      <c r="EB162" s="28"/>
      <c r="EC162" s="28"/>
      <c r="ED162" s="28"/>
      <c r="EE162" s="28"/>
      <c r="EF162" s="28"/>
      <c r="EG162" s="28"/>
      <c r="EH162" s="28"/>
      <c r="EI162" s="28"/>
      <c r="EJ162" s="28"/>
      <c r="EK162" s="28"/>
      <c r="EL162" s="28"/>
      <c r="EM162" s="28"/>
      <c r="EN162" s="28"/>
      <c r="EO162" s="28"/>
      <c r="EP162" s="28"/>
      <c r="EQ162" s="28"/>
      <c r="ER162" s="28"/>
      <c r="ES162" s="28"/>
      <c r="ET162" s="28"/>
      <c r="EU162" s="28"/>
      <c r="EV162" s="28"/>
      <c r="EW162" s="28"/>
      <c r="EX162" s="28"/>
      <c r="EY162" s="28"/>
      <c r="EZ162" s="28"/>
      <c r="FA162" s="28"/>
      <c r="FB162" s="28"/>
      <c r="FC162" s="28"/>
      <c r="FD162" s="28"/>
      <c r="FE162" s="28"/>
      <c r="FF162" s="28"/>
      <c r="FG162" s="28"/>
      <c r="FH162" s="28"/>
      <c r="FI162" s="28"/>
      <c r="FJ162" s="28"/>
      <c r="FK162" s="28"/>
      <c r="FL162" s="28"/>
      <c r="FM162" s="28"/>
      <c r="FN162" s="28"/>
      <c r="FO162" s="28"/>
      <c r="FP162" s="28"/>
      <c r="FQ162" s="28"/>
      <c r="FR162" s="28"/>
      <c r="FS162" s="28"/>
      <c r="FT162" s="28"/>
      <c r="FU162" s="28"/>
      <c r="FV162" s="28"/>
      <c r="FW162" s="28"/>
      <c r="FX162" s="28"/>
      <c r="FY162" s="28"/>
      <c r="FZ162" s="28"/>
      <c r="GA162" s="28"/>
      <c r="GB162" s="28"/>
      <c r="GC162" s="28"/>
      <c r="GD162" s="28"/>
      <c r="GE162" s="28"/>
      <c r="GF162" s="28"/>
      <c r="GG162" s="28"/>
      <c r="GH162" s="28"/>
      <c r="GI162" s="28"/>
      <c r="GJ162" s="28"/>
      <c r="GK162" s="28"/>
      <c r="GL162" s="28"/>
      <c r="GM162" s="28"/>
      <c r="GN162" s="28"/>
      <c r="GO162" s="28"/>
      <c r="GP162" s="28"/>
      <c r="GQ162" s="28"/>
      <c r="GR162" s="28"/>
      <c r="GS162" s="28"/>
      <c r="GT162" s="28"/>
      <c r="GU162" s="28"/>
      <c r="GV162" s="28"/>
      <c r="GW162" s="28"/>
      <c r="GX162" s="28"/>
      <c r="GY162" s="28"/>
      <c r="GZ162" s="28"/>
      <c r="HA162" s="28"/>
      <c r="HB162" s="28"/>
      <c r="HC162" s="28"/>
      <c r="HD162" s="28"/>
      <c r="HE162" s="28"/>
      <c r="HF162" s="28"/>
      <c r="HG162" s="28"/>
      <c r="HH162" s="28"/>
      <c r="HI162" s="28"/>
      <c r="HJ162" s="28"/>
      <c r="HK162" s="28"/>
      <c r="HL162" s="28"/>
      <c r="HM162" s="28"/>
      <c r="HN162" s="28"/>
      <c r="HO162" s="28"/>
      <c r="HP162" s="28"/>
      <c r="HQ162" s="28"/>
      <c r="HR162" s="28"/>
      <c r="HS162" s="28"/>
      <c r="HT162" s="28"/>
      <c r="HU162" s="28"/>
      <c r="HV162" s="28"/>
      <c r="HW162" s="28"/>
      <c r="HX162" s="28"/>
      <c r="HY162" s="28"/>
      <c r="HZ162" s="28"/>
      <c r="IA162" s="28"/>
      <c r="IB162" s="28"/>
      <c r="IC162" s="28"/>
      <c r="ID162" s="28"/>
      <c r="IE162" s="28"/>
      <c r="IF162" s="28"/>
      <c r="IG162" s="28"/>
      <c r="IH162" s="28"/>
      <c r="II162" s="28"/>
      <c r="IJ162" s="28"/>
      <c r="IK162" s="28"/>
      <c r="IL162" s="28"/>
      <c r="IM162" s="28"/>
      <c r="IN162" s="28"/>
      <c r="IO162" s="28"/>
      <c r="IP162" s="28"/>
      <c r="IQ162" s="28"/>
      <c r="IR162" s="28"/>
      <c r="IS162" s="28"/>
      <c r="IT162" s="28"/>
      <c r="IU162" s="28"/>
      <c r="IV162" s="28"/>
      <c r="IW162" s="28"/>
    </row>
    <row r="163" spans="1:257">
      <c r="A163" s="28" t="s">
        <v>47</v>
      </c>
      <c r="B163" s="394"/>
      <c r="C163" s="394"/>
      <c r="D163" s="394"/>
      <c r="E163" s="394"/>
      <c r="F163" s="394"/>
      <c r="G163" s="394"/>
      <c r="H163" s="394"/>
      <c r="I163" s="394"/>
      <c r="J163" s="394"/>
      <c r="K163" s="155"/>
      <c r="L163" s="155"/>
      <c r="M163" s="155"/>
      <c r="N163" s="155"/>
      <c r="O163" s="155"/>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c r="FS163" s="28"/>
      <c r="FT163" s="28"/>
      <c r="FU163" s="28"/>
      <c r="FV163" s="28"/>
      <c r="FW163" s="28"/>
      <c r="FX163" s="28"/>
      <c r="FY163" s="28"/>
      <c r="FZ163" s="28"/>
      <c r="GA163" s="28"/>
      <c r="GB163" s="28"/>
      <c r="GC163" s="28"/>
      <c r="GD163" s="28"/>
      <c r="GE163" s="28"/>
      <c r="GF163" s="28"/>
      <c r="GG163" s="28"/>
      <c r="GH163" s="28"/>
      <c r="GI163" s="28"/>
      <c r="GJ163" s="28"/>
      <c r="GK163" s="28"/>
      <c r="GL163" s="28"/>
      <c r="GM163" s="28"/>
      <c r="GN163" s="28"/>
      <c r="GO163" s="28"/>
      <c r="GP163" s="28"/>
      <c r="GQ163" s="28"/>
      <c r="GR163" s="28"/>
      <c r="GS163" s="28"/>
      <c r="GT163" s="28"/>
      <c r="GU163" s="28"/>
      <c r="GV163" s="28"/>
      <c r="GW163" s="28"/>
      <c r="GX163" s="28"/>
      <c r="GY163" s="28"/>
      <c r="GZ163" s="28"/>
      <c r="HA163" s="28"/>
      <c r="HB163" s="28"/>
      <c r="HC163" s="28"/>
      <c r="HD163" s="28"/>
      <c r="HE163" s="28"/>
      <c r="HF163" s="28"/>
      <c r="HG163" s="28"/>
      <c r="HH163" s="28"/>
      <c r="HI163" s="28"/>
      <c r="HJ163" s="28"/>
      <c r="HK163" s="28"/>
      <c r="HL163" s="28"/>
      <c r="HM163" s="28"/>
      <c r="HN163" s="28"/>
      <c r="HO163" s="28"/>
      <c r="HP163" s="28"/>
      <c r="HQ163" s="28"/>
      <c r="HR163" s="28"/>
      <c r="HS163" s="28"/>
      <c r="HT163" s="28"/>
      <c r="HU163" s="28"/>
      <c r="HV163" s="28"/>
      <c r="HW163" s="28"/>
      <c r="HX163" s="28"/>
      <c r="HY163" s="28"/>
      <c r="HZ163" s="28"/>
      <c r="IA163" s="28"/>
      <c r="IB163" s="28"/>
      <c r="IC163" s="28"/>
      <c r="ID163" s="28"/>
      <c r="IE163" s="28"/>
      <c r="IF163" s="28"/>
      <c r="IG163" s="28"/>
      <c r="IH163" s="28"/>
      <c r="II163" s="28"/>
      <c r="IJ163" s="28"/>
      <c r="IK163" s="28"/>
      <c r="IL163" s="28"/>
      <c r="IM163" s="28"/>
      <c r="IN163" s="28"/>
      <c r="IO163" s="28"/>
      <c r="IP163" s="28"/>
      <c r="IQ163" s="28"/>
      <c r="IR163" s="28"/>
      <c r="IS163" s="28"/>
      <c r="IT163" s="28"/>
      <c r="IU163" s="28"/>
      <c r="IV163" s="28"/>
      <c r="IW163" s="28"/>
    </row>
    <row r="164" spans="1:257">
      <c r="A164" s="155"/>
      <c r="B164" s="394"/>
      <c r="C164" s="394"/>
      <c r="D164" s="394"/>
      <c r="E164" s="394"/>
      <c r="F164" s="394"/>
      <c r="G164" s="394"/>
      <c r="H164" s="394"/>
      <c r="I164" s="394"/>
      <c r="J164" s="394"/>
      <c r="K164" s="155"/>
      <c r="L164" s="155"/>
      <c r="M164" s="155"/>
      <c r="N164" s="155"/>
      <c r="O164" s="155"/>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c r="DA164" s="28"/>
      <c r="DB164" s="28"/>
      <c r="DC164" s="28"/>
      <c r="DD164" s="28"/>
      <c r="DE164" s="28"/>
      <c r="DF164" s="28"/>
      <c r="DG164" s="28"/>
      <c r="DH164" s="28"/>
      <c r="DI164" s="28"/>
      <c r="DJ164" s="28"/>
      <c r="DK164" s="28"/>
      <c r="DL164" s="28"/>
      <c r="DM164" s="28"/>
      <c r="DN164" s="28"/>
      <c r="DO164" s="28"/>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8"/>
      <c r="EY164" s="28"/>
      <c r="EZ164" s="28"/>
      <c r="FA164" s="28"/>
      <c r="FB164" s="28"/>
      <c r="FC164" s="28"/>
      <c r="FD164" s="28"/>
      <c r="FE164" s="28"/>
      <c r="FF164" s="28"/>
      <c r="FG164" s="28"/>
      <c r="FH164" s="28"/>
      <c r="FI164" s="28"/>
      <c r="FJ164" s="28"/>
      <c r="FK164" s="28"/>
      <c r="FL164" s="28"/>
      <c r="FM164" s="28"/>
      <c r="FN164" s="28"/>
      <c r="FO164" s="28"/>
      <c r="FP164" s="28"/>
      <c r="FQ164" s="28"/>
      <c r="FR164" s="28"/>
      <c r="FS164" s="28"/>
      <c r="FT164" s="28"/>
      <c r="FU164" s="28"/>
      <c r="FV164" s="28"/>
      <c r="FW164" s="28"/>
      <c r="FX164" s="28"/>
      <c r="FY164" s="28"/>
      <c r="FZ164" s="28"/>
      <c r="GA164" s="28"/>
      <c r="GB164" s="28"/>
      <c r="GC164" s="28"/>
      <c r="GD164" s="28"/>
      <c r="GE164" s="28"/>
      <c r="GF164" s="28"/>
      <c r="GG164" s="28"/>
      <c r="GH164" s="28"/>
      <c r="GI164" s="28"/>
      <c r="GJ164" s="28"/>
      <c r="GK164" s="28"/>
      <c r="GL164" s="28"/>
      <c r="GM164" s="28"/>
      <c r="GN164" s="28"/>
      <c r="GO164" s="28"/>
      <c r="GP164" s="28"/>
      <c r="GQ164" s="28"/>
      <c r="GR164" s="28"/>
      <c r="GS164" s="28"/>
      <c r="GT164" s="28"/>
      <c r="GU164" s="28"/>
      <c r="GV164" s="28"/>
      <c r="GW164" s="28"/>
      <c r="GX164" s="28"/>
      <c r="GY164" s="28"/>
      <c r="GZ164" s="28"/>
      <c r="HA164" s="28"/>
      <c r="HB164" s="28"/>
      <c r="HC164" s="28"/>
      <c r="HD164" s="28"/>
      <c r="HE164" s="28"/>
      <c r="HF164" s="28"/>
      <c r="HG164" s="28"/>
      <c r="HH164" s="28"/>
      <c r="HI164" s="28"/>
      <c r="HJ164" s="28"/>
      <c r="HK164" s="28"/>
      <c r="HL164" s="28"/>
      <c r="HM164" s="28"/>
      <c r="HN164" s="28"/>
      <c r="HO164" s="28"/>
      <c r="HP164" s="28"/>
      <c r="HQ164" s="28"/>
      <c r="HR164" s="28"/>
      <c r="HS164" s="28"/>
      <c r="HT164" s="28"/>
      <c r="HU164" s="28"/>
      <c r="HV164" s="28"/>
      <c r="HW164" s="28"/>
      <c r="HX164" s="28"/>
      <c r="HY164" s="28"/>
      <c r="HZ164" s="28"/>
      <c r="IA164" s="28"/>
      <c r="IB164" s="28"/>
      <c r="IC164" s="28"/>
      <c r="ID164" s="28"/>
      <c r="IE164" s="28"/>
      <c r="IF164" s="28"/>
      <c r="IG164" s="28"/>
      <c r="IH164" s="28"/>
      <c r="II164" s="28"/>
      <c r="IJ164" s="28"/>
      <c r="IK164" s="28"/>
      <c r="IL164" s="28"/>
      <c r="IM164" s="28"/>
      <c r="IN164" s="28"/>
      <c r="IO164" s="28"/>
      <c r="IP164" s="28"/>
      <c r="IQ164" s="28"/>
      <c r="IR164" s="28"/>
      <c r="IS164" s="28"/>
      <c r="IT164" s="28"/>
      <c r="IU164" s="28"/>
      <c r="IV164" s="28"/>
      <c r="IW164" s="28"/>
    </row>
    <row r="165" spans="1:257" s="399" customFormat="1" ht="27" customHeight="1">
      <c r="A165" s="139" t="s">
        <v>48</v>
      </c>
      <c r="B165" s="397"/>
      <c r="C165" s="397"/>
      <c r="D165" s="397"/>
      <c r="E165" s="139" t="s">
        <v>9</v>
      </c>
      <c r="F165" s="397"/>
      <c r="G165" s="397"/>
      <c r="H165" s="139" t="s">
        <v>10</v>
      </c>
      <c r="I165" s="397"/>
      <c r="J165" s="397"/>
      <c r="K165" s="398" t="s">
        <v>11</v>
      </c>
      <c r="L165" s="397"/>
      <c r="M165" s="397"/>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row>
    <row r="166" spans="1:257">
      <c r="A166" s="87"/>
      <c r="B166" s="87"/>
      <c r="C166" s="87"/>
      <c r="D166" s="87"/>
      <c r="E166" s="87"/>
      <c r="F166" s="87"/>
      <c r="G166" s="87"/>
      <c r="H166" s="87"/>
      <c r="I166" s="87"/>
      <c r="J166" s="87"/>
      <c r="K166" s="395" t="s">
        <v>49</v>
      </c>
      <c r="L166" s="87"/>
      <c r="M166" s="87"/>
    </row>
    <row r="167" spans="1:257" ht="30" customHeight="1">
      <c r="A167" s="4"/>
      <c r="B167" s="377"/>
      <c r="C167" s="377"/>
      <c r="D167" s="377"/>
      <c r="E167" s="377"/>
      <c r="F167" s="377"/>
      <c r="G167" s="377"/>
      <c r="H167" s="377"/>
      <c r="I167" s="377"/>
      <c r="J167" s="377"/>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row>
    <row r="168" spans="1:257" ht="33.75" customHeight="1">
      <c r="A168" s="4"/>
      <c r="B168" s="377"/>
      <c r="C168" s="377"/>
      <c r="D168" s="377"/>
      <c r="E168" s="377"/>
      <c r="F168" s="377"/>
      <c r="G168" s="377"/>
      <c r="H168" s="377"/>
      <c r="I168" s="377"/>
      <c r="J168" s="377"/>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row>
    <row r="169" spans="1:257" ht="39"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row>
    <row r="170" spans="1:257" s="399" customFormat="1" ht="27" customHeight="1">
      <c r="A170" s="575" t="s">
        <v>13</v>
      </c>
      <c r="B170" s="576"/>
      <c r="C170" s="576"/>
      <c r="D170" s="576"/>
      <c r="E170" s="576"/>
      <c r="F170" s="576"/>
      <c r="G170" s="576"/>
      <c r="H170" s="576"/>
      <c r="I170" s="576"/>
      <c r="J170" s="576"/>
      <c r="K170" s="576"/>
      <c r="L170" s="576"/>
      <c r="M170" s="576"/>
      <c r="N170" s="576"/>
      <c r="O170" s="576"/>
      <c r="P170" s="400"/>
      <c r="Q170" s="400"/>
      <c r="R170" s="400"/>
      <c r="S170" s="400"/>
      <c r="T170" s="400"/>
      <c r="U170" s="400"/>
      <c r="V170" s="400"/>
      <c r="W170" s="400"/>
      <c r="X170" s="400"/>
      <c r="Y170" s="400"/>
      <c r="Z170" s="400"/>
      <c r="AA170" s="400"/>
      <c r="AB170" s="400"/>
      <c r="AC170" s="400"/>
      <c r="AD170" s="400"/>
      <c r="AE170" s="400"/>
      <c r="AF170" s="400"/>
      <c r="AG170" s="400"/>
      <c r="AH170" s="400"/>
      <c r="AI170" s="400"/>
      <c r="AJ170" s="400"/>
      <c r="AK170" s="400"/>
      <c r="AL170" s="400"/>
      <c r="AM170" s="400"/>
      <c r="AN170" s="400"/>
      <c r="AO170" s="400"/>
      <c r="AP170" s="400"/>
      <c r="AQ170" s="400"/>
      <c r="AR170" s="400"/>
      <c r="AS170" s="400"/>
      <c r="AT170" s="400"/>
      <c r="AU170" s="400"/>
      <c r="AV170" s="400"/>
      <c r="AW170" s="400"/>
      <c r="AX170" s="400"/>
      <c r="AY170" s="400"/>
      <c r="AZ170" s="400"/>
      <c r="BA170" s="400"/>
      <c r="BB170" s="400"/>
      <c r="BC170" s="400"/>
      <c r="BD170" s="400"/>
      <c r="BE170" s="400"/>
      <c r="BF170" s="400"/>
      <c r="BG170" s="400"/>
      <c r="BH170" s="400"/>
      <c r="BI170" s="400"/>
      <c r="BJ170" s="400"/>
      <c r="BK170" s="400"/>
      <c r="BL170" s="400"/>
      <c r="BM170" s="400"/>
      <c r="BN170" s="400"/>
      <c r="BO170" s="400"/>
      <c r="BP170" s="400"/>
      <c r="BQ170" s="400"/>
      <c r="BR170" s="400"/>
      <c r="BS170" s="400"/>
      <c r="BT170" s="400"/>
      <c r="BU170" s="400"/>
      <c r="BV170" s="400"/>
      <c r="BW170" s="400"/>
      <c r="BX170" s="400"/>
      <c r="BY170" s="400"/>
      <c r="BZ170" s="400"/>
      <c r="CA170" s="400"/>
      <c r="CB170" s="400"/>
      <c r="CC170" s="400"/>
      <c r="CD170" s="400"/>
      <c r="CE170" s="400"/>
      <c r="CF170" s="400"/>
      <c r="CG170" s="400"/>
      <c r="CH170" s="400"/>
      <c r="CI170" s="400"/>
      <c r="CJ170" s="400"/>
      <c r="CK170" s="400"/>
      <c r="CL170" s="400"/>
      <c r="CM170" s="400"/>
      <c r="CN170" s="400"/>
      <c r="CO170" s="400"/>
      <c r="CP170" s="400"/>
      <c r="CQ170" s="400"/>
      <c r="CR170" s="400"/>
      <c r="CS170" s="400"/>
      <c r="CT170" s="400"/>
      <c r="CU170" s="400"/>
      <c r="CV170" s="400"/>
      <c r="CW170" s="400"/>
      <c r="CX170" s="400"/>
      <c r="CY170" s="400"/>
      <c r="CZ170" s="400"/>
      <c r="DA170" s="400"/>
      <c r="DB170" s="400"/>
      <c r="DC170" s="400"/>
      <c r="DD170" s="400"/>
      <c r="DE170" s="400"/>
      <c r="DF170" s="400"/>
      <c r="DG170" s="400"/>
      <c r="DH170" s="400"/>
      <c r="DI170" s="400"/>
      <c r="DJ170" s="400"/>
      <c r="DK170" s="400"/>
      <c r="DL170" s="400"/>
      <c r="DM170" s="400"/>
      <c r="DN170" s="400"/>
      <c r="DO170" s="400"/>
      <c r="DP170" s="400"/>
      <c r="DQ170" s="400"/>
      <c r="DR170" s="400"/>
      <c r="DS170" s="400"/>
      <c r="DT170" s="400"/>
      <c r="DU170" s="400"/>
      <c r="DV170" s="400"/>
      <c r="DW170" s="400"/>
      <c r="DX170" s="400"/>
      <c r="DY170" s="400"/>
      <c r="DZ170" s="400"/>
      <c r="EA170" s="400"/>
      <c r="EB170" s="400"/>
      <c r="EC170" s="400"/>
      <c r="ED170" s="400"/>
      <c r="EE170" s="400"/>
      <c r="EF170" s="400"/>
      <c r="EG170" s="400"/>
      <c r="EH170" s="400"/>
      <c r="EI170" s="400"/>
      <c r="EJ170" s="400"/>
      <c r="EK170" s="400"/>
      <c r="EL170" s="400"/>
      <c r="EM170" s="400"/>
      <c r="EN170" s="400"/>
      <c r="EO170" s="400"/>
      <c r="EP170" s="400"/>
      <c r="EQ170" s="400"/>
      <c r="ER170" s="400"/>
      <c r="ES170" s="400"/>
      <c r="ET170" s="400"/>
      <c r="EU170" s="400"/>
      <c r="EV170" s="400"/>
      <c r="EW170" s="400"/>
      <c r="EX170" s="400"/>
      <c r="EY170" s="400"/>
      <c r="EZ170" s="400"/>
      <c r="FA170" s="400"/>
      <c r="FB170" s="400"/>
      <c r="FC170" s="400"/>
      <c r="FD170" s="400"/>
      <c r="FE170" s="400"/>
      <c r="FF170" s="400"/>
      <c r="FG170" s="400"/>
      <c r="FH170" s="400"/>
      <c r="FI170" s="400"/>
      <c r="FJ170" s="400"/>
      <c r="FK170" s="400"/>
      <c r="FL170" s="400"/>
      <c r="FM170" s="400"/>
      <c r="FN170" s="400"/>
      <c r="FO170" s="400"/>
      <c r="FP170" s="400"/>
      <c r="FQ170" s="400"/>
      <c r="FR170" s="400"/>
      <c r="FS170" s="400"/>
      <c r="FT170" s="400"/>
      <c r="FU170" s="400"/>
      <c r="FV170" s="400"/>
      <c r="FW170" s="400"/>
      <c r="FX170" s="400"/>
      <c r="FY170" s="400"/>
      <c r="FZ170" s="400"/>
      <c r="GA170" s="400"/>
      <c r="GB170" s="400"/>
      <c r="GC170" s="400"/>
      <c r="GD170" s="400"/>
      <c r="GE170" s="400"/>
      <c r="GF170" s="400"/>
      <c r="GG170" s="400"/>
      <c r="GH170" s="400"/>
      <c r="GI170" s="400"/>
      <c r="GJ170" s="400"/>
      <c r="GK170" s="400"/>
      <c r="GL170" s="400"/>
      <c r="GM170" s="400"/>
      <c r="GN170" s="400"/>
      <c r="GO170" s="400"/>
      <c r="GP170" s="400"/>
      <c r="GQ170" s="400"/>
      <c r="GR170" s="400"/>
      <c r="GS170" s="400"/>
      <c r="GT170" s="400"/>
      <c r="GU170" s="400"/>
      <c r="GV170" s="400"/>
      <c r="GW170" s="400"/>
      <c r="GX170" s="400"/>
      <c r="GY170" s="400"/>
      <c r="GZ170" s="400"/>
      <c r="HA170" s="400"/>
      <c r="HB170" s="400"/>
      <c r="HC170" s="400"/>
      <c r="HD170" s="400"/>
      <c r="HE170" s="400"/>
      <c r="HF170" s="400"/>
      <c r="HG170" s="400"/>
      <c r="HH170" s="400"/>
      <c r="HI170" s="400"/>
      <c r="HJ170" s="400"/>
      <c r="HK170" s="400"/>
      <c r="HL170" s="400"/>
      <c r="HM170" s="400"/>
      <c r="HN170" s="400"/>
      <c r="HO170" s="400"/>
      <c r="HP170" s="400"/>
      <c r="HQ170" s="400"/>
      <c r="HR170" s="400"/>
      <c r="HS170" s="400"/>
      <c r="HT170" s="400"/>
      <c r="HU170" s="400"/>
      <c r="HV170" s="400"/>
      <c r="HW170" s="400"/>
      <c r="HX170" s="400"/>
      <c r="HY170" s="400"/>
      <c r="HZ170" s="400"/>
      <c r="IA170" s="400"/>
      <c r="IB170" s="400"/>
      <c r="IC170" s="400"/>
      <c r="ID170" s="400"/>
      <c r="IE170" s="400"/>
      <c r="IF170" s="400"/>
      <c r="IG170" s="400"/>
      <c r="IH170" s="400"/>
      <c r="II170" s="400"/>
      <c r="IJ170" s="400"/>
      <c r="IK170" s="400"/>
      <c r="IL170" s="400"/>
      <c r="IM170" s="400"/>
      <c r="IN170" s="400"/>
      <c r="IO170" s="400"/>
      <c r="IP170" s="400"/>
      <c r="IQ170" s="400"/>
      <c r="IR170" s="400"/>
      <c r="IS170" s="400"/>
      <c r="IT170" s="400"/>
      <c r="IU170" s="400"/>
      <c r="IV170" s="400"/>
      <c r="IW170" s="400"/>
    </row>
    <row r="171" spans="1:257" ht="28.5" customHeight="1">
      <c r="A171" s="3"/>
      <c r="B171" s="15"/>
      <c r="C171" s="15"/>
      <c r="D171" s="377"/>
      <c r="E171" s="377"/>
      <c r="F171" s="377"/>
      <c r="G171" s="377"/>
      <c r="H171" s="377"/>
      <c r="I171" s="377"/>
      <c r="J171" s="377"/>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row>
    <row r="172" spans="1:257" ht="30.75" customHeight="1">
      <c r="A172" s="171" t="s">
        <v>55</v>
      </c>
      <c r="B172" s="172"/>
      <c r="C172" s="173"/>
      <c r="D172" s="174"/>
      <c r="E172" s="173"/>
      <c r="F172" s="173"/>
      <c r="G172" s="173"/>
      <c r="H172" s="173"/>
      <c r="I172" s="173"/>
      <c r="J172" s="173"/>
      <c r="K172" s="172"/>
      <c r="L172" s="172"/>
      <c r="M172" s="172"/>
      <c r="N172" s="172"/>
      <c r="O172" s="172"/>
      <c r="P172" s="172"/>
      <c r="Q172" s="172"/>
      <c r="R172" s="172"/>
      <c r="S172" s="172"/>
      <c r="T172" s="172"/>
      <c r="U172" s="172"/>
      <c r="V172" s="172"/>
      <c r="W172" s="172"/>
      <c r="X172" s="172"/>
      <c r="Y172" s="172"/>
      <c r="Z172" s="172"/>
      <c r="AA172" s="172"/>
      <c r="AB172" s="172"/>
      <c r="AC172" s="172"/>
      <c r="AD172" s="172"/>
      <c r="AE172" s="172"/>
      <c r="AF172" s="172"/>
      <c r="AG172" s="172"/>
      <c r="AH172" s="172"/>
      <c r="AI172" s="172"/>
      <c r="AJ172" s="172"/>
      <c r="AK172" s="172"/>
      <c r="AL172" s="172"/>
      <c r="AM172" s="172"/>
      <c r="AN172" s="172"/>
      <c r="AO172" s="172"/>
      <c r="AP172" s="172"/>
      <c r="AQ172" s="172"/>
      <c r="AR172" s="172"/>
      <c r="AS172" s="172"/>
      <c r="AT172" s="172"/>
      <c r="AU172" s="172"/>
      <c r="AV172" s="172"/>
      <c r="AW172" s="172"/>
      <c r="AX172" s="172"/>
      <c r="AY172" s="172"/>
      <c r="AZ172" s="172"/>
      <c r="BA172" s="172"/>
      <c r="BB172" s="172"/>
      <c r="BC172" s="172"/>
      <c r="BD172" s="172"/>
      <c r="BE172" s="172"/>
      <c r="BF172" s="172"/>
      <c r="BG172" s="172"/>
      <c r="BH172" s="172"/>
      <c r="BI172" s="172"/>
      <c r="BJ172" s="172"/>
      <c r="BK172" s="172"/>
      <c r="BL172" s="172"/>
      <c r="BM172" s="172"/>
      <c r="BN172" s="172"/>
      <c r="BO172" s="172"/>
      <c r="BP172" s="172"/>
      <c r="BQ172" s="172"/>
      <c r="BR172" s="172"/>
      <c r="BS172" s="172"/>
      <c r="BT172" s="172"/>
      <c r="BU172" s="172"/>
      <c r="BV172" s="172"/>
      <c r="BW172" s="172"/>
      <c r="BX172" s="172"/>
      <c r="BY172" s="172"/>
      <c r="BZ172" s="172"/>
      <c r="CA172" s="172"/>
      <c r="CB172" s="172"/>
      <c r="CC172" s="172"/>
      <c r="CD172" s="172"/>
      <c r="CE172" s="172"/>
      <c r="CF172" s="172"/>
      <c r="CG172" s="172"/>
      <c r="CH172" s="172"/>
      <c r="CI172" s="172"/>
      <c r="CJ172" s="172"/>
      <c r="CK172" s="172"/>
      <c r="CL172" s="172"/>
      <c r="CM172" s="172"/>
      <c r="CN172" s="172"/>
      <c r="CO172" s="172"/>
      <c r="CP172" s="172"/>
      <c r="CQ172" s="172"/>
      <c r="CR172" s="172"/>
      <c r="CS172" s="172"/>
      <c r="CT172" s="172"/>
      <c r="CU172" s="172"/>
      <c r="CV172" s="172"/>
      <c r="CW172" s="172"/>
      <c r="CX172" s="172"/>
      <c r="CY172" s="172"/>
      <c r="CZ172" s="172"/>
      <c r="DA172" s="172"/>
      <c r="DB172" s="172"/>
      <c r="DC172" s="172"/>
      <c r="DD172" s="172"/>
      <c r="DE172" s="172"/>
      <c r="DF172" s="172"/>
      <c r="DG172" s="172"/>
      <c r="DH172" s="172"/>
      <c r="DI172" s="172"/>
      <c r="DJ172" s="172"/>
      <c r="DK172" s="172"/>
      <c r="DL172" s="172"/>
      <c r="DM172" s="172"/>
      <c r="DN172" s="172"/>
      <c r="DO172" s="172"/>
      <c r="DP172" s="172"/>
      <c r="DQ172" s="172"/>
      <c r="DR172" s="172"/>
      <c r="DS172" s="172"/>
      <c r="DT172" s="172"/>
      <c r="DU172" s="172"/>
      <c r="DV172" s="172"/>
      <c r="DW172" s="172"/>
      <c r="DX172" s="172"/>
      <c r="DY172" s="172"/>
      <c r="DZ172" s="172"/>
      <c r="EA172" s="172"/>
      <c r="EB172" s="172"/>
      <c r="EC172" s="172"/>
      <c r="ED172" s="172"/>
      <c r="EE172" s="172"/>
      <c r="EF172" s="172"/>
      <c r="EG172" s="172"/>
      <c r="EH172" s="172"/>
      <c r="EI172" s="172"/>
      <c r="EJ172" s="172"/>
      <c r="EK172" s="172"/>
      <c r="EL172" s="172"/>
      <c r="EM172" s="172"/>
      <c r="EN172" s="172"/>
      <c r="EO172" s="172"/>
      <c r="EP172" s="172"/>
      <c r="EQ172" s="172"/>
      <c r="ER172" s="172"/>
      <c r="ES172" s="172"/>
      <c r="ET172" s="172"/>
      <c r="EU172" s="172"/>
      <c r="EV172" s="172"/>
      <c r="EW172" s="172"/>
      <c r="EX172" s="172"/>
      <c r="EY172" s="172"/>
      <c r="EZ172" s="172"/>
      <c r="FA172" s="172"/>
      <c r="FB172" s="172"/>
      <c r="FC172" s="172"/>
      <c r="FD172" s="172"/>
      <c r="FE172" s="172"/>
      <c r="FF172" s="172"/>
      <c r="FG172" s="172"/>
      <c r="FH172" s="172"/>
      <c r="FI172" s="172"/>
      <c r="FJ172" s="172"/>
      <c r="FK172" s="172"/>
      <c r="FL172" s="172"/>
      <c r="FM172" s="172"/>
      <c r="FN172" s="172"/>
      <c r="FO172" s="172"/>
      <c r="FP172" s="172"/>
      <c r="FQ172" s="172"/>
      <c r="FR172" s="172"/>
      <c r="FS172" s="172"/>
      <c r="FT172" s="172"/>
      <c r="FU172" s="172"/>
      <c r="FV172" s="172"/>
      <c r="FW172" s="172"/>
      <c r="FX172" s="172"/>
      <c r="FY172" s="172"/>
      <c r="FZ172" s="172"/>
      <c r="GA172" s="172"/>
      <c r="GB172" s="172"/>
      <c r="GC172" s="172"/>
      <c r="GD172" s="172"/>
      <c r="GE172" s="172"/>
      <c r="GF172" s="172"/>
      <c r="GG172" s="172"/>
      <c r="GH172" s="172"/>
      <c r="GI172" s="172"/>
      <c r="GJ172" s="172"/>
      <c r="GK172" s="172"/>
      <c r="GL172" s="172"/>
      <c r="GM172" s="172"/>
      <c r="GN172" s="172"/>
      <c r="GO172" s="172"/>
      <c r="GP172" s="172"/>
      <c r="GQ172" s="172"/>
      <c r="GR172" s="172"/>
      <c r="GS172" s="172"/>
      <c r="GT172" s="172"/>
      <c r="GU172" s="172"/>
      <c r="GV172" s="172"/>
      <c r="GW172" s="172"/>
      <c r="GX172" s="172"/>
      <c r="GY172" s="172"/>
      <c r="GZ172" s="172"/>
      <c r="HA172" s="172"/>
      <c r="HB172" s="172"/>
      <c r="HC172" s="172"/>
      <c r="HD172" s="172"/>
      <c r="HE172" s="172"/>
      <c r="HF172" s="172"/>
      <c r="HG172" s="172"/>
      <c r="HH172" s="172"/>
      <c r="HI172" s="172"/>
      <c r="HJ172" s="172"/>
      <c r="HK172" s="172"/>
      <c r="HL172" s="172"/>
      <c r="HM172" s="172"/>
      <c r="HN172" s="172"/>
      <c r="HO172" s="172"/>
      <c r="HP172" s="172"/>
      <c r="HQ172" s="172"/>
      <c r="HR172" s="172"/>
      <c r="HS172" s="172"/>
      <c r="HT172" s="172"/>
      <c r="HU172" s="172"/>
      <c r="HV172" s="172"/>
      <c r="HW172" s="172"/>
      <c r="HX172" s="172"/>
      <c r="HY172" s="172"/>
      <c r="HZ172" s="172"/>
      <c r="IA172" s="172"/>
      <c r="IB172" s="172"/>
      <c r="IC172" s="172"/>
      <c r="ID172" s="172"/>
      <c r="IE172" s="172"/>
      <c r="IF172" s="172"/>
      <c r="IG172" s="172"/>
      <c r="IH172" s="172"/>
      <c r="II172" s="172"/>
      <c r="IJ172" s="172"/>
      <c r="IK172" s="172"/>
      <c r="IL172" s="172"/>
      <c r="IM172" s="172"/>
      <c r="IN172" s="172"/>
      <c r="IO172" s="172"/>
      <c r="IP172" s="172"/>
      <c r="IQ172" s="172"/>
      <c r="IR172" s="172"/>
      <c r="IS172" s="172"/>
      <c r="IT172" s="172"/>
      <c r="IU172" s="172"/>
      <c r="IV172" s="172"/>
      <c r="IW172" s="172"/>
    </row>
    <row r="173" spans="1:257" ht="30.75" customHeight="1">
      <c r="A173" s="175" t="str">
        <f>A6</f>
        <v>公司名稱：</v>
      </c>
      <c r="B173" s="176"/>
      <c r="C173" s="4"/>
      <c r="D173" s="4"/>
      <c r="E173" s="176"/>
      <c r="F173" s="4"/>
      <c r="G173" s="4"/>
      <c r="H173" s="176"/>
      <c r="I173" s="4"/>
      <c r="J173" s="4"/>
      <c r="K173" s="177"/>
      <c r="L173" s="4"/>
      <c r="M173" s="4"/>
      <c r="N173" s="177"/>
      <c r="O173" s="4"/>
      <c r="P173" s="177"/>
      <c r="Q173" s="177"/>
      <c r="R173" s="177"/>
      <c r="S173" s="177"/>
      <c r="T173" s="177"/>
      <c r="U173" s="177"/>
      <c r="V173" s="177"/>
      <c r="W173" s="177"/>
      <c r="X173" s="177"/>
      <c r="Y173" s="177"/>
      <c r="Z173" s="177"/>
      <c r="AA173" s="177"/>
      <c r="AB173" s="177"/>
      <c r="AC173" s="177"/>
      <c r="AD173" s="177"/>
      <c r="AE173" s="177"/>
      <c r="AF173" s="177"/>
      <c r="AG173" s="177"/>
      <c r="AH173" s="177"/>
      <c r="AI173" s="177"/>
      <c r="AJ173" s="177"/>
      <c r="AK173" s="177"/>
      <c r="AL173" s="177"/>
      <c r="AM173" s="177"/>
      <c r="AN173" s="177"/>
      <c r="AO173" s="177"/>
      <c r="AP173" s="177"/>
      <c r="AQ173" s="177"/>
      <c r="AR173" s="177"/>
      <c r="AS173" s="177"/>
      <c r="AT173" s="177"/>
      <c r="AU173" s="177"/>
      <c r="AV173" s="177"/>
      <c r="AW173" s="177"/>
      <c r="AX173" s="177"/>
      <c r="AY173" s="177"/>
      <c r="AZ173" s="177"/>
      <c r="BA173" s="177"/>
      <c r="BB173" s="177"/>
      <c r="BC173" s="177"/>
      <c r="BD173" s="177"/>
      <c r="BE173" s="177"/>
      <c r="BF173" s="177"/>
      <c r="BG173" s="177"/>
      <c r="BH173" s="177"/>
      <c r="BI173" s="177"/>
      <c r="BJ173" s="177"/>
      <c r="BK173" s="177"/>
      <c r="BL173" s="177"/>
      <c r="BM173" s="177"/>
      <c r="BN173" s="177"/>
      <c r="BO173" s="177"/>
      <c r="BP173" s="177"/>
      <c r="BQ173" s="177"/>
      <c r="BR173" s="177"/>
      <c r="BS173" s="177"/>
      <c r="BT173" s="177"/>
      <c r="BU173" s="177"/>
      <c r="BV173" s="177"/>
      <c r="BW173" s="177"/>
      <c r="BX173" s="177"/>
      <c r="BY173" s="177"/>
      <c r="BZ173" s="177"/>
      <c r="CA173" s="177"/>
      <c r="CB173" s="177"/>
      <c r="CC173" s="177"/>
      <c r="CD173" s="177"/>
      <c r="CE173" s="177"/>
      <c r="CF173" s="177"/>
      <c r="CG173" s="177"/>
      <c r="CH173" s="177"/>
      <c r="CI173" s="177"/>
      <c r="CJ173" s="177"/>
      <c r="CK173" s="177"/>
      <c r="CL173" s="177"/>
      <c r="CM173" s="177"/>
      <c r="CN173" s="177"/>
      <c r="CO173" s="177"/>
      <c r="CP173" s="177"/>
      <c r="CQ173" s="177"/>
      <c r="CR173" s="177"/>
      <c r="CS173" s="177"/>
      <c r="CT173" s="177"/>
      <c r="CU173" s="177"/>
      <c r="CV173" s="177"/>
      <c r="CW173" s="177"/>
      <c r="CX173" s="177"/>
      <c r="CY173" s="177"/>
      <c r="CZ173" s="177"/>
      <c r="DA173" s="177"/>
      <c r="DB173" s="177"/>
      <c r="DC173" s="177"/>
      <c r="DD173" s="177"/>
      <c r="DE173" s="177"/>
      <c r="DF173" s="177"/>
      <c r="DG173" s="177"/>
      <c r="DH173" s="177"/>
      <c r="DI173" s="177"/>
      <c r="DJ173" s="177"/>
      <c r="DK173" s="177"/>
      <c r="DL173" s="177"/>
      <c r="DM173" s="177"/>
      <c r="DN173" s="177"/>
      <c r="DO173" s="177"/>
      <c r="DP173" s="177"/>
      <c r="DQ173" s="177"/>
      <c r="DR173" s="177"/>
      <c r="DS173" s="177"/>
      <c r="DT173" s="177"/>
      <c r="DU173" s="177"/>
      <c r="DV173" s="177"/>
      <c r="DW173" s="177"/>
      <c r="DX173" s="177"/>
      <c r="DY173" s="177"/>
      <c r="DZ173" s="177"/>
      <c r="EA173" s="177"/>
      <c r="EB173" s="177"/>
      <c r="EC173" s="177"/>
      <c r="ED173" s="177"/>
      <c r="EE173" s="177"/>
      <c r="EF173" s="177"/>
      <c r="EG173" s="177"/>
      <c r="EH173" s="177"/>
      <c r="EI173" s="177"/>
      <c r="EJ173" s="177"/>
      <c r="EK173" s="177"/>
      <c r="EL173" s="177"/>
      <c r="EM173" s="177"/>
      <c r="EN173" s="177"/>
      <c r="EO173" s="177"/>
      <c r="EP173" s="177"/>
      <c r="EQ173" s="177"/>
      <c r="ER173" s="177"/>
      <c r="ES173" s="177"/>
      <c r="ET173" s="177"/>
      <c r="EU173" s="177"/>
      <c r="EV173" s="177"/>
      <c r="EW173" s="177"/>
      <c r="EX173" s="177"/>
      <c r="EY173" s="177"/>
      <c r="EZ173" s="177"/>
      <c r="FA173" s="177"/>
      <c r="FB173" s="177"/>
      <c r="FC173" s="177"/>
      <c r="FD173" s="177"/>
      <c r="FE173" s="177"/>
      <c r="FF173" s="177"/>
      <c r="FG173" s="177"/>
      <c r="FH173" s="177"/>
      <c r="FI173" s="177"/>
      <c r="FJ173" s="177"/>
      <c r="FK173" s="177"/>
      <c r="FL173" s="177"/>
      <c r="FM173" s="177"/>
      <c r="FN173" s="177"/>
      <c r="FO173" s="177"/>
      <c r="FP173" s="177"/>
      <c r="FQ173" s="177"/>
      <c r="FR173" s="177"/>
      <c r="FS173" s="177"/>
      <c r="FT173" s="177"/>
      <c r="FU173" s="177"/>
      <c r="FV173" s="177"/>
      <c r="FW173" s="177"/>
      <c r="FX173" s="177"/>
      <c r="FY173" s="177"/>
      <c r="FZ173" s="177"/>
      <c r="GA173" s="177"/>
      <c r="GB173" s="177"/>
      <c r="GC173" s="177"/>
      <c r="GD173" s="177"/>
      <c r="GE173" s="177"/>
      <c r="GF173" s="177"/>
      <c r="GG173" s="177"/>
      <c r="GH173" s="177"/>
      <c r="GI173" s="177"/>
      <c r="GJ173" s="177"/>
      <c r="GK173" s="177"/>
      <c r="GL173" s="177"/>
      <c r="GM173" s="177"/>
      <c r="GN173" s="177"/>
      <c r="GO173" s="177"/>
      <c r="GP173" s="177"/>
      <c r="GQ173" s="177"/>
      <c r="GR173" s="177"/>
      <c r="GS173" s="177"/>
      <c r="GT173" s="177"/>
      <c r="GU173" s="177"/>
      <c r="GV173" s="177"/>
      <c r="GW173" s="177"/>
      <c r="GX173" s="177"/>
      <c r="GY173" s="177"/>
      <c r="GZ173" s="177"/>
      <c r="HA173" s="177"/>
      <c r="HB173" s="177"/>
      <c r="HC173" s="177"/>
      <c r="HD173" s="177"/>
      <c r="HE173" s="177"/>
      <c r="HF173" s="177"/>
      <c r="HG173" s="177"/>
      <c r="HH173" s="177"/>
      <c r="HI173" s="177"/>
      <c r="HJ173" s="177"/>
      <c r="HK173" s="177"/>
      <c r="HL173" s="177"/>
      <c r="HM173" s="177"/>
      <c r="HN173" s="177"/>
      <c r="HO173" s="177"/>
      <c r="HP173" s="177"/>
      <c r="HQ173" s="177"/>
      <c r="HR173" s="177"/>
      <c r="HS173" s="177"/>
      <c r="HT173" s="177"/>
      <c r="HU173" s="177"/>
      <c r="HV173" s="177"/>
      <c r="HW173" s="177"/>
      <c r="HX173" s="177"/>
      <c r="HY173" s="177"/>
      <c r="HZ173" s="177"/>
      <c r="IA173" s="177"/>
      <c r="IB173" s="177"/>
      <c r="IC173" s="177"/>
      <c r="ID173" s="177"/>
      <c r="IE173" s="177"/>
      <c r="IF173" s="177"/>
      <c r="IG173" s="177"/>
      <c r="IH173" s="177"/>
      <c r="II173" s="177"/>
      <c r="IJ173" s="177"/>
      <c r="IK173" s="177"/>
      <c r="IL173" s="177"/>
      <c r="IM173" s="177"/>
      <c r="IN173" s="177"/>
      <c r="IO173" s="177"/>
      <c r="IP173" s="177"/>
      <c r="IQ173" s="177"/>
      <c r="IR173" s="177"/>
      <c r="IS173" s="177"/>
      <c r="IT173" s="177"/>
      <c r="IU173" s="177"/>
      <c r="IV173" s="177"/>
      <c r="IW173" s="177"/>
    </row>
    <row r="174" spans="1:257" ht="30.75" customHeight="1">
      <c r="A174" s="165"/>
      <c r="B174" s="571" t="s">
        <v>18</v>
      </c>
      <c r="C174" s="572"/>
      <c r="D174" s="573"/>
      <c r="E174" s="571" t="s">
        <v>19</v>
      </c>
      <c r="F174" s="572"/>
      <c r="G174" s="573"/>
      <c r="H174" s="571" t="s">
        <v>20</v>
      </c>
      <c r="I174" s="572"/>
      <c r="J174" s="573"/>
      <c r="K174" s="574" t="s">
        <v>21</v>
      </c>
      <c r="L174" s="572"/>
      <c r="M174" s="572"/>
      <c r="N174" s="569" t="s">
        <v>22</v>
      </c>
      <c r="O174" s="570"/>
    </row>
    <row r="175" spans="1:257" ht="30.75" customHeight="1">
      <c r="A175" s="162" t="s">
        <v>23</v>
      </c>
      <c r="B175" s="178" t="s">
        <v>24</v>
      </c>
      <c r="C175" s="178" t="s">
        <v>25</v>
      </c>
      <c r="D175" s="178" t="s">
        <v>26</v>
      </c>
      <c r="E175" s="178" t="s">
        <v>24</v>
      </c>
      <c r="F175" s="178" t="s">
        <v>25</v>
      </c>
      <c r="G175" s="178" t="s">
        <v>26</v>
      </c>
      <c r="H175" s="178" t="s">
        <v>24</v>
      </c>
      <c r="I175" s="178" t="s">
        <v>25</v>
      </c>
      <c r="J175" s="178" t="s">
        <v>26</v>
      </c>
      <c r="K175" s="178" t="s">
        <v>24</v>
      </c>
      <c r="L175" s="178" t="s">
        <v>25</v>
      </c>
      <c r="M175" s="179" t="s">
        <v>26</v>
      </c>
      <c r="N175" s="180" t="s">
        <v>27</v>
      </c>
      <c r="O175" s="181" t="s">
        <v>28</v>
      </c>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row>
    <row r="176" spans="1:257" ht="28.5" customHeight="1">
      <c r="A176" s="170" t="s">
        <v>29</v>
      </c>
      <c r="B176" s="382">
        <f t="shared" ref="B176:C180" si="58">B9</f>
        <v>0</v>
      </c>
      <c r="C176" s="382">
        <f t="shared" si="58"/>
        <v>0</v>
      </c>
      <c r="D176" s="382">
        <f t="shared" ref="D176:D181" si="59">SUM(B176:C176)</f>
        <v>0</v>
      </c>
      <c r="E176" s="382">
        <f t="shared" ref="E176:F181" si="60">K149</f>
        <v>0</v>
      </c>
      <c r="F176" s="382">
        <f t="shared" si="60"/>
        <v>0</v>
      </c>
      <c r="G176" s="382">
        <f t="shared" ref="G176:G181" si="61">SUM(E176:F176)</f>
        <v>0</v>
      </c>
      <c r="H176" s="383">
        <f t="shared" ref="H176:H181" si="62">IFERROR(IF(M176&gt;=D176,B176-E176,ROUND(J176*(B176/D176),0)),0)</f>
        <v>0</v>
      </c>
      <c r="I176" s="382">
        <f t="shared" ref="I176:I181" si="63">J176-H176</f>
        <v>0</v>
      </c>
      <c r="J176" s="382">
        <f>研發人員薪資表!M66+顧問費!H8</f>
        <v>0</v>
      </c>
      <c r="K176" s="382">
        <f t="shared" ref="K176:M181" si="64">E176+H176</f>
        <v>0</v>
      </c>
      <c r="L176" s="382">
        <f t="shared" si="64"/>
        <v>0</v>
      </c>
      <c r="M176" s="384">
        <f t="shared" si="64"/>
        <v>0</v>
      </c>
      <c r="N176" s="385">
        <f t="shared" ref="N176:N182" si="65">IF(B176=0,0,K176/B176)</f>
        <v>0</v>
      </c>
      <c r="O176" s="386">
        <f t="shared" ref="O176:O182" si="66">B176-K176</f>
        <v>0</v>
      </c>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row>
    <row r="177" spans="1:257" ht="28.5" customHeight="1">
      <c r="A177" s="170" t="s">
        <v>30</v>
      </c>
      <c r="B177" s="382">
        <f t="shared" si="58"/>
        <v>0</v>
      </c>
      <c r="C177" s="382">
        <f t="shared" si="58"/>
        <v>0</v>
      </c>
      <c r="D177" s="382">
        <f t="shared" si="59"/>
        <v>0</v>
      </c>
      <c r="E177" s="382">
        <f t="shared" si="60"/>
        <v>0</v>
      </c>
      <c r="F177" s="382">
        <f t="shared" si="60"/>
        <v>0</v>
      </c>
      <c r="G177" s="382">
        <f t="shared" si="61"/>
        <v>0</v>
      </c>
      <c r="H177" s="383">
        <f t="shared" si="62"/>
        <v>0</v>
      </c>
      <c r="I177" s="382">
        <f t="shared" si="63"/>
        <v>0</v>
      </c>
      <c r="J177" s="382">
        <f>消耗性器材及原材料費!K52</f>
        <v>0</v>
      </c>
      <c r="K177" s="382">
        <f t="shared" si="64"/>
        <v>0</v>
      </c>
      <c r="L177" s="382">
        <f t="shared" si="64"/>
        <v>0</v>
      </c>
      <c r="M177" s="384">
        <f t="shared" si="64"/>
        <v>0</v>
      </c>
      <c r="N177" s="385">
        <f t="shared" si="65"/>
        <v>0</v>
      </c>
      <c r="O177" s="386">
        <f t="shared" si="66"/>
        <v>0</v>
      </c>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row>
    <row r="178" spans="1:257" ht="28.5" customHeight="1">
      <c r="A178" s="170" t="s">
        <v>31</v>
      </c>
      <c r="B178" s="382">
        <f t="shared" si="58"/>
        <v>0</v>
      </c>
      <c r="C178" s="382">
        <f t="shared" si="58"/>
        <v>0</v>
      </c>
      <c r="D178" s="382">
        <f t="shared" si="59"/>
        <v>0</v>
      </c>
      <c r="E178" s="382">
        <f t="shared" si="60"/>
        <v>0</v>
      </c>
      <c r="F178" s="382">
        <f t="shared" si="60"/>
        <v>0</v>
      </c>
      <c r="G178" s="382">
        <f t="shared" si="61"/>
        <v>0</v>
      </c>
      <c r="H178" s="383">
        <f t="shared" si="62"/>
        <v>0</v>
      </c>
      <c r="I178" s="382">
        <f t="shared" si="63"/>
        <v>0</v>
      </c>
      <c r="J178" s="382">
        <f>研發設備使用費!L38+研發設備使用費!L82</f>
        <v>0</v>
      </c>
      <c r="K178" s="382">
        <f t="shared" si="64"/>
        <v>0</v>
      </c>
      <c r="L178" s="382">
        <f t="shared" si="64"/>
        <v>0</v>
      </c>
      <c r="M178" s="384">
        <f t="shared" si="64"/>
        <v>0</v>
      </c>
      <c r="N178" s="385">
        <f t="shared" si="65"/>
        <v>0</v>
      </c>
      <c r="O178" s="386">
        <f t="shared" si="66"/>
        <v>0</v>
      </c>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c r="IW178" s="3"/>
    </row>
    <row r="179" spans="1:257" ht="28.5" customHeight="1">
      <c r="A179" s="170" t="s">
        <v>32</v>
      </c>
      <c r="B179" s="382">
        <f t="shared" si="58"/>
        <v>0</v>
      </c>
      <c r="C179" s="382">
        <f t="shared" si="58"/>
        <v>0</v>
      </c>
      <c r="D179" s="382">
        <f t="shared" si="59"/>
        <v>0</v>
      </c>
      <c r="E179" s="382">
        <f t="shared" si="60"/>
        <v>0</v>
      </c>
      <c r="F179" s="382">
        <f t="shared" si="60"/>
        <v>0</v>
      </c>
      <c r="G179" s="382">
        <f t="shared" si="61"/>
        <v>0</v>
      </c>
      <c r="H179" s="383">
        <f t="shared" si="62"/>
        <v>0</v>
      </c>
      <c r="I179" s="382">
        <f t="shared" si="63"/>
        <v>0</v>
      </c>
      <c r="J179" s="382">
        <f>研發設備維護費!L31</f>
        <v>0</v>
      </c>
      <c r="K179" s="382">
        <f t="shared" si="64"/>
        <v>0</v>
      </c>
      <c r="L179" s="382">
        <f t="shared" si="64"/>
        <v>0</v>
      </c>
      <c r="M179" s="384">
        <f t="shared" si="64"/>
        <v>0</v>
      </c>
      <c r="N179" s="385">
        <f t="shared" si="65"/>
        <v>0</v>
      </c>
      <c r="O179" s="386">
        <f t="shared" si="66"/>
        <v>0</v>
      </c>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c r="IW179" s="3"/>
    </row>
    <row r="180" spans="1:257" ht="28.5" customHeight="1">
      <c r="A180" s="170" t="s">
        <v>33</v>
      </c>
      <c r="B180" s="382">
        <f t="shared" si="58"/>
        <v>0</v>
      </c>
      <c r="C180" s="382">
        <f t="shared" si="58"/>
        <v>0</v>
      </c>
      <c r="D180" s="382">
        <f t="shared" si="59"/>
        <v>0</v>
      </c>
      <c r="E180" s="382">
        <f t="shared" si="60"/>
        <v>0</v>
      </c>
      <c r="F180" s="382">
        <f t="shared" si="60"/>
        <v>0</v>
      </c>
      <c r="G180" s="382">
        <f t="shared" si="61"/>
        <v>0</v>
      </c>
      <c r="H180" s="383">
        <f t="shared" si="62"/>
        <v>0</v>
      </c>
      <c r="I180" s="382">
        <f t="shared" si="63"/>
        <v>0</v>
      </c>
      <c r="J180" s="382">
        <f>技術引進及委託研究費!C54</f>
        <v>0</v>
      </c>
      <c r="K180" s="382">
        <f t="shared" si="64"/>
        <v>0</v>
      </c>
      <c r="L180" s="382">
        <f t="shared" si="64"/>
        <v>0</v>
      </c>
      <c r="M180" s="384">
        <f t="shared" si="64"/>
        <v>0</v>
      </c>
      <c r="N180" s="385">
        <f t="shared" si="65"/>
        <v>0</v>
      </c>
      <c r="O180" s="386">
        <f t="shared" si="66"/>
        <v>0</v>
      </c>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row>
    <row r="181" spans="1:257" ht="28.5" customHeight="1">
      <c r="A181" s="170" t="s">
        <v>34</v>
      </c>
      <c r="B181" s="382"/>
      <c r="C181" s="382"/>
      <c r="D181" s="382">
        <f t="shared" si="59"/>
        <v>0</v>
      </c>
      <c r="E181" s="382">
        <f t="shared" si="60"/>
        <v>0</v>
      </c>
      <c r="F181" s="382">
        <f t="shared" si="60"/>
        <v>0</v>
      </c>
      <c r="G181" s="382">
        <f t="shared" si="61"/>
        <v>0</v>
      </c>
      <c r="H181" s="383">
        <f t="shared" si="62"/>
        <v>0</v>
      </c>
      <c r="I181" s="382">
        <f t="shared" si="63"/>
        <v>0</v>
      </c>
      <c r="J181" s="382">
        <f>專利申請費!J52</f>
        <v>0</v>
      </c>
      <c r="K181" s="382">
        <f t="shared" si="64"/>
        <v>0</v>
      </c>
      <c r="L181" s="382">
        <f t="shared" si="64"/>
        <v>0</v>
      </c>
      <c r="M181" s="384">
        <f t="shared" si="64"/>
        <v>0</v>
      </c>
      <c r="N181" s="385">
        <f t="shared" si="65"/>
        <v>0</v>
      </c>
      <c r="O181" s="386">
        <f t="shared" si="66"/>
        <v>0</v>
      </c>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row>
    <row r="182" spans="1:257" ht="28.5" customHeight="1">
      <c r="A182" s="165" t="s">
        <v>35</v>
      </c>
      <c r="B182" s="382">
        <f t="shared" ref="B182:M182" si="67">SUM(B176:B181)</f>
        <v>0</v>
      </c>
      <c r="C182" s="382">
        <f t="shared" si="67"/>
        <v>0</v>
      </c>
      <c r="D182" s="382">
        <f t="shared" si="67"/>
        <v>0</v>
      </c>
      <c r="E182" s="382">
        <f t="shared" si="67"/>
        <v>0</v>
      </c>
      <c r="F182" s="382">
        <f t="shared" si="67"/>
        <v>0</v>
      </c>
      <c r="G182" s="382">
        <f t="shared" si="67"/>
        <v>0</v>
      </c>
      <c r="H182" s="382">
        <f t="shared" si="67"/>
        <v>0</v>
      </c>
      <c r="I182" s="382">
        <f t="shared" si="67"/>
        <v>0</v>
      </c>
      <c r="J182" s="382">
        <f t="shared" si="67"/>
        <v>0</v>
      </c>
      <c r="K182" s="382">
        <f t="shared" si="67"/>
        <v>0</v>
      </c>
      <c r="L182" s="382">
        <f t="shared" si="67"/>
        <v>0</v>
      </c>
      <c r="M182" s="384">
        <f t="shared" si="67"/>
        <v>0</v>
      </c>
      <c r="N182" s="385">
        <f t="shared" si="65"/>
        <v>0</v>
      </c>
      <c r="O182" s="386">
        <f t="shared" si="66"/>
        <v>0</v>
      </c>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row>
    <row r="183" spans="1:257" ht="37.5" customHeight="1">
      <c r="A183" s="163" t="s">
        <v>36</v>
      </c>
      <c r="B183" s="381"/>
      <c r="C183" s="388" t="s">
        <v>37</v>
      </c>
      <c r="D183" s="389"/>
      <c r="E183" s="389"/>
      <c r="F183" s="389"/>
      <c r="G183" s="389"/>
      <c r="H183" s="389"/>
      <c r="I183" s="389"/>
      <c r="J183" s="389"/>
      <c r="K183" s="389"/>
      <c r="L183" s="389"/>
      <c r="M183" s="390" t="s">
        <v>38</v>
      </c>
      <c r="N183" s="160" t="s">
        <v>39</v>
      </c>
      <c r="O183" s="391"/>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c r="IW183" s="3"/>
    </row>
    <row r="184" spans="1:257" ht="37.5" customHeight="1">
      <c r="A184" s="163" t="s">
        <v>40</v>
      </c>
      <c r="B184" s="392">
        <f>IF(B183=0,0,K182/B183)</f>
        <v>0</v>
      </c>
      <c r="C184" s="389"/>
      <c r="D184" s="389"/>
      <c r="E184" s="389"/>
      <c r="F184" s="389"/>
      <c r="G184" s="389"/>
      <c r="H184" s="389"/>
      <c r="I184" s="389"/>
      <c r="J184" s="389"/>
      <c r="K184" s="389"/>
      <c r="L184" s="389"/>
      <c r="M184" s="389"/>
      <c r="N184" s="160" t="s">
        <v>41</v>
      </c>
      <c r="O184" s="386">
        <v>0</v>
      </c>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c r="IW184" s="3"/>
    </row>
    <row r="185" spans="1:257" ht="37.5" customHeight="1">
      <c r="A185" s="3"/>
      <c r="B185" s="3"/>
      <c r="C185" s="3"/>
      <c r="D185" s="389"/>
      <c r="E185" s="389"/>
      <c r="F185" s="389"/>
      <c r="G185" s="389"/>
      <c r="H185" s="389"/>
      <c r="I185" s="389"/>
      <c r="J185" s="389"/>
      <c r="K185" s="389"/>
      <c r="L185" s="389"/>
      <c r="M185" s="389"/>
      <c r="N185" s="161" t="s">
        <v>42</v>
      </c>
      <c r="O185" s="393">
        <f>O183-O182-O184</f>
        <v>0</v>
      </c>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row>
    <row r="186" spans="1:257">
      <c r="A186" s="28" t="s">
        <v>43</v>
      </c>
      <c r="B186" s="394"/>
      <c r="C186" s="394"/>
      <c r="D186" s="394"/>
      <c r="E186" s="394"/>
      <c r="F186" s="394"/>
      <c r="G186" s="394"/>
      <c r="H186" s="394"/>
      <c r="I186" s="394"/>
      <c r="J186" s="394"/>
      <c r="K186" s="155"/>
      <c r="L186" s="155"/>
      <c r="M186" s="155"/>
      <c r="N186" s="155"/>
      <c r="O186" s="155"/>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c r="HL186" s="28"/>
      <c r="HM186" s="28"/>
      <c r="HN186" s="28"/>
      <c r="HO186" s="28"/>
      <c r="HP186" s="28"/>
      <c r="HQ186" s="28"/>
      <c r="HR186" s="28"/>
      <c r="HS186" s="28"/>
      <c r="HT186" s="28"/>
      <c r="HU186" s="28"/>
      <c r="HV186" s="28"/>
      <c r="HW186" s="28"/>
      <c r="HX186" s="28"/>
      <c r="HY186" s="28"/>
      <c r="HZ186" s="28"/>
      <c r="IA186" s="28"/>
      <c r="IB186" s="28"/>
      <c r="IC186" s="28"/>
      <c r="ID186" s="28"/>
      <c r="IE186" s="28"/>
      <c r="IF186" s="28"/>
      <c r="IG186" s="28"/>
      <c r="IH186" s="28"/>
      <c r="II186" s="28"/>
      <c r="IJ186" s="28"/>
      <c r="IK186" s="28"/>
      <c r="IL186" s="28"/>
      <c r="IM186" s="28"/>
      <c r="IN186" s="28"/>
      <c r="IO186" s="28"/>
      <c r="IP186" s="28"/>
      <c r="IQ186" s="28"/>
      <c r="IR186" s="28"/>
      <c r="IS186" s="28"/>
      <c r="IT186" s="28"/>
      <c r="IU186" s="28"/>
      <c r="IV186" s="28"/>
      <c r="IW186" s="28"/>
    </row>
    <row r="187" spans="1:257">
      <c r="A187" s="28" t="s">
        <v>44</v>
      </c>
      <c r="B187" s="394"/>
      <c r="C187" s="394"/>
      <c r="D187" s="394"/>
      <c r="E187" s="394"/>
      <c r="F187" s="394"/>
      <c r="G187" s="394"/>
      <c r="H187" s="394"/>
      <c r="I187" s="394"/>
      <c r="J187" s="394"/>
      <c r="K187" s="155"/>
      <c r="L187" s="155"/>
      <c r="M187" s="155"/>
      <c r="N187" s="155"/>
      <c r="O187" s="155"/>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8"/>
      <c r="FK187" s="28"/>
      <c r="FL187" s="28"/>
      <c r="FM187" s="28"/>
      <c r="FN187" s="28"/>
      <c r="FO187" s="28"/>
      <c r="FP187" s="28"/>
      <c r="FQ187" s="28"/>
      <c r="FR187" s="28"/>
      <c r="FS187" s="28"/>
      <c r="FT187" s="28"/>
      <c r="FU187" s="28"/>
      <c r="FV187" s="28"/>
      <c r="FW187" s="28"/>
      <c r="FX187" s="28"/>
      <c r="FY187" s="28"/>
      <c r="FZ187" s="28"/>
      <c r="GA187" s="28"/>
      <c r="GB187" s="28"/>
      <c r="GC187" s="28"/>
      <c r="GD187" s="28"/>
      <c r="GE187" s="28"/>
      <c r="GF187" s="28"/>
      <c r="GG187" s="28"/>
      <c r="GH187" s="28"/>
      <c r="GI187" s="28"/>
      <c r="GJ187" s="28"/>
      <c r="GK187" s="28"/>
      <c r="GL187" s="28"/>
      <c r="GM187" s="28"/>
      <c r="GN187" s="28"/>
      <c r="GO187" s="28"/>
      <c r="GP187" s="28"/>
      <c r="GQ187" s="28"/>
      <c r="GR187" s="28"/>
      <c r="GS187" s="28"/>
      <c r="GT187" s="28"/>
      <c r="GU187" s="28"/>
      <c r="GV187" s="28"/>
      <c r="GW187" s="28"/>
      <c r="GX187" s="28"/>
      <c r="GY187" s="28"/>
      <c r="GZ187" s="28"/>
      <c r="HA187" s="28"/>
      <c r="HB187" s="28"/>
      <c r="HC187" s="28"/>
      <c r="HD187" s="28"/>
      <c r="HE187" s="28"/>
      <c r="HF187" s="28"/>
      <c r="HG187" s="28"/>
      <c r="HH187" s="28"/>
      <c r="HI187" s="28"/>
      <c r="HJ187" s="28"/>
      <c r="HK187" s="28"/>
      <c r="HL187" s="28"/>
      <c r="HM187" s="28"/>
      <c r="HN187" s="28"/>
      <c r="HO187" s="28"/>
      <c r="HP187" s="28"/>
      <c r="HQ187" s="28"/>
      <c r="HR187" s="28"/>
      <c r="HS187" s="28"/>
      <c r="HT187" s="28"/>
      <c r="HU187" s="28"/>
      <c r="HV187" s="28"/>
      <c r="HW187" s="28"/>
      <c r="HX187" s="28"/>
      <c r="HY187" s="28"/>
      <c r="HZ187" s="28"/>
      <c r="IA187" s="28"/>
      <c r="IB187" s="28"/>
      <c r="IC187" s="28"/>
      <c r="ID187" s="28"/>
      <c r="IE187" s="28"/>
      <c r="IF187" s="28"/>
      <c r="IG187" s="28"/>
      <c r="IH187" s="28"/>
      <c r="II187" s="28"/>
      <c r="IJ187" s="28"/>
      <c r="IK187" s="28"/>
      <c r="IL187" s="28"/>
      <c r="IM187" s="28"/>
      <c r="IN187" s="28"/>
      <c r="IO187" s="28"/>
      <c r="IP187" s="28"/>
      <c r="IQ187" s="28"/>
      <c r="IR187" s="28"/>
      <c r="IS187" s="28"/>
      <c r="IT187" s="28"/>
      <c r="IU187" s="28"/>
      <c r="IV187" s="28"/>
      <c r="IW187" s="28"/>
    </row>
    <row r="188" spans="1:257">
      <c r="A188" s="28" t="s">
        <v>45</v>
      </c>
      <c r="B188" s="394"/>
      <c r="C188" s="394"/>
      <c r="D188" s="394"/>
      <c r="E188" s="394"/>
      <c r="F188" s="394"/>
      <c r="G188" s="394"/>
      <c r="H188" s="394"/>
      <c r="I188" s="394"/>
      <c r="J188" s="394"/>
      <c r="K188" s="155"/>
      <c r="L188" s="155"/>
      <c r="M188" s="155"/>
      <c r="N188" s="155"/>
      <c r="O188" s="155"/>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c r="HL188" s="28"/>
      <c r="HM188" s="28"/>
      <c r="HN188" s="28"/>
      <c r="HO188" s="28"/>
      <c r="HP188" s="28"/>
      <c r="HQ188" s="28"/>
      <c r="HR188" s="28"/>
      <c r="HS188" s="28"/>
      <c r="HT188" s="28"/>
      <c r="HU188" s="28"/>
      <c r="HV188" s="28"/>
      <c r="HW188" s="28"/>
      <c r="HX188" s="28"/>
      <c r="HY188" s="28"/>
      <c r="HZ188" s="28"/>
      <c r="IA188" s="28"/>
      <c r="IB188" s="28"/>
      <c r="IC188" s="28"/>
      <c r="ID188" s="28"/>
      <c r="IE188" s="28"/>
      <c r="IF188" s="28"/>
      <c r="IG188" s="28"/>
      <c r="IH188" s="28"/>
      <c r="II188" s="28"/>
      <c r="IJ188" s="28"/>
      <c r="IK188" s="28"/>
      <c r="IL188" s="28"/>
      <c r="IM188" s="28"/>
      <c r="IN188" s="28"/>
      <c r="IO188" s="28"/>
      <c r="IP188" s="28"/>
      <c r="IQ188" s="28"/>
      <c r="IR188" s="28"/>
      <c r="IS188" s="28"/>
      <c r="IT188" s="28"/>
      <c r="IU188" s="28"/>
      <c r="IV188" s="28"/>
      <c r="IW188" s="28"/>
    </row>
    <row r="189" spans="1:257">
      <c r="A189" s="28" t="s">
        <v>46</v>
      </c>
      <c r="B189" s="394"/>
      <c r="C189" s="394"/>
      <c r="D189" s="394"/>
      <c r="E189" s="394"/>
      <c r="F189" s="394"/>
      <c r="G189" s="394"/>
      <c r="H189" s="394"/>
      <c r="I189" s="394"/>
      <c r="J189" s="394"/>
      <c r="K189" s="155"/>
      <c r="L189" s="155"/>
      <c r="M189" s="155"/>
      <c r="N189" s="155"/>
      <c r="O189" s="155"/>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8"/>
      <c r="FK189" s="28"/>
      <c r="FL189" s="28"/>
      <c r="FM189" s="28"/>
      <c r="FN189" s="28"/>
      <c r="FO189" s="28"/>
      <c r="FP189" s="28"/>
      <c r="FQ189" s="28"/>
      <c r="FR189" s="28"/>
      <c r="FS189" s="28"/>
      <c r="FT189" s="28"/>
      <c r="FU189" s="28"/>
      <c r="FV189" s="28"/>
      <c r="FW189" s="28"/>
      <c r="FX189" s="28"/>
      <c r="FY189" s="28"/>
      <c r="FZ189" s="28"/>
      <c r="GA189" s="28"/>
      <c r="GB189" s="28"/>
      <c r="GC189" s="28"/>
      <c r="GD189" s="28"/>
      <c r="GE189" s="28"/>
      <c r="GF189" s="28"/>
      <c r="GG189" s="28"/>
      <c r="GH189" s="28"/>
      <c r="GI189" s="28"/>
      <c r="GJ189" s="28"/>
      <c r="GK189" s="28"/>
      <c r="GL189" s="28"/>
      <c r="GM189" s="28"/>
      <c r="GN189" s="28"/>
      <c r="GO189" s="28"/>
      <c r="GP189" s="28"/>
      <c r="GQ189" s="28"/>
      <c r="GR189" s="28"/>
      <c r="GS189" s="28"/>
      <c r="GT189" s="28"/>
      <c r="GU189" s="28"/>
      <c r="GV189" s="28"/>
      <c r="GW189" s="28"/>
      <c r="GX189" s="28"/>
      <c r="GY189" s="28"/>
      <c r="GZ189" s="28"/>
      <c r="HA189" s="28"/>
      <c r="HB189" s="28"/>
      <c r="HC189" s="28"/>
      <c r="HD189" s="28"/>
      <c r="HE189" s="28"/>
      <c r="HF189" s="28"/>
      <c r="HG189" s="28"/>
      <c r="HH189" s="28"/>
      <c r="HI189" s="28"/>
      <c r="HJ189" s="28"/>
      <c r="HK189" s="28"/>
      <c r="HL189" s="28"/>
      <c r="HM189" s="28"/>
      <c r="HN189" s="28"/>
      <c r="HO189" s="28"/>
      <c r="HP189" s="28"/>
      <c r="HQ189" s="28"/>
      <c r="HR189" s="28"/>
      <c r="HS189" s="28"/>
      <c r="HT189" s="28"/>
      <c r="HU189" s="28"/>
      <c r="HV189" s="28"/>
      <c r="HW189" s="28"/>
      <c r="HX189" s="28"/>
      <c r="HY189" s="28"/>
      <c r="HZ189" s="28"/>
      <c r="IA189" s="28"/>
      <c r="IB189" s="28"/>
      <c r="IC189" s="28"/>
      <c r="ID189" s="28"/>
      <c r="IE189" s="28"/>
      <c r="IF189" s="28"/>
      <c r="IG189" s="28"/>
      <c r="IH189" s="28"/>
      <c r="II189" s="28"/>
      <c r="IJ189" s="28"/>
      <c r="IK189" s="28"/>
      <c r="IL189" s="28"/>
      <c r="IM189" s="28"/>
      <c r="IN189" s="28"/>
      <c r="IO189" s="28"/>
      <c r="IP189" s="28"/>
      <c r="IQ189" s="28"/>
      <c r="IR189" s="28"/>
      <c r="IS189" s="28"/>
      <c r="IT189" s="28"/>
      <c r="IU189" s="28"/>
      <c r="IV189" s="28"/>
      <c r="IW189" s="28"/>
    </row>
    <row r="190" spans="1:257">
      <c r="A190" s="28" t="s">
        <v>47</v>
      </c>
      <c r="B190" s="394"/>
      <c r="C190" s="394"/>
      <c r="D190" s="394"/>
      <c r="E190" s="394"/>
      <c r="F190" s="394"/>
      <c r="G190" s="394"/>
      <c r="H190" s="394"/>
      <c r="I190" s="394"/>
      <c r="J190" s="394"/>
      <c r="K190" s="155"/>
      <c r="L190" s="155"/>
      <c r="M190" s="155"/>
      <c r="N190" s="155"/>
      <c r="O190" s="155"/>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8"/>
      <c r="FK190" s="28"/>
      <c r="FL190" s="28"/>
      <c r="FM190" s="28"/>
      <c r="FN190" s="28"/>
      <c r="FO190" s="28"/>
      <c r="FP190" s="28"/>
      <c r="FQ190" s="28"/>
      <c r="FR190" s="28"/>
      <c r="FS190" s="28"/>
      <c r="FT190" s="28"/>
      <c r="FU190" s="28"/>
      <c r="FV190" s="28"/>
      <c r="FW190" s="28"/>
      <c r="FX190" s="28"/>
      <c r="FY190" s="28"/>
      <c r="FZ190" s="28"/>
      <c r="GA190" s="28"/>
      <c r="GB190" s="28"/>
      <c r="GC190" s="28"/>
      <c r="GD190" s="28"/>
      <c r="GE190" s="28"/>
      <c r="GF190" s="28"/>
      <c r="GG190" s="28"/>
      <c r="GH190" s="28"/>
      <c r="GI190" s="28"/>
      <c r="GJ190" s="28"/>
      <c r="GK190" s="28"/>
      <c r="GL190" s="28"/>
      <c r="GM190" s="28"/>
      <c r="GN190" s="28"/>
      <c r="GO190" s="28"/>
      <c r="GP190" s="28"/>
      <c r="GQ190" s="28"/>
      <c r="GR190" s="28"/>
      <c r="GS190" s="28"/>
      <c r="GT190" s="28"/>
      <c r="GU190" s="28"/>
      <c r="GV190" s="28"/>
      <c r="GW190" s="28"/>
      <c r="GX190" s="28"/>
      <c r="GY190" s="28"/>
      <c r="GZ190" s="28"/>
      <c r="HA190" s="28"/>
      <c r="HB190" s="28"/>
      <c r="HC190" s="28"/>
      <c r="HD190" s="28"/>
      <c r="HE190" s="28"/>
      <c r="HF190" s="28"/>
      <c r="HG190" s="28"/>
      <c r="HH190" s="28"/>
      <c r="HI190" s="28"/>
      <c r="HJ190" s="28"/>
      <c r="HK190" s="28"/>
      <c r="HL190" s="28"/>
      <c r="HM190" s="28"/>
      <c r="HN190" s="28"/>
      <c r="HO190" s="28"/>
      <c r="HP190" s="28"/>
      <c r="HQ190" s="28"/>
      <c r="HR190" s="28"/>
      <c r="HS190" s="28"/>
      <c r="HT190" s="28"/>
      <c r="HU190" s="28"/>
      <c r="HV190" s="28"/>
      <c r="HW190" s="28"/>
      <c r="HX190" s="28"/>
      <c r="HY190" s="28"/>
      <c r="HZ190" s="28"/>
      <c r="IA190" s="28"/>
      <c r="IB190" s="28"/>
      <c r="IC190" s="28"/>
      <c r="ID190" s="28"/>
      <c r="IE190" s="28"/>
      <c r="IF190" s="28"/>
      <c r="IG190" s="28"/>
      <c r="IH190" s="28"/>
      <c r="II190" s="28"/>
      <c r="IJ190" s="28"/>
      <c r="IK190" s="28"/>
      <c r="IL190" s="28"/>
      <c r="IM190" s="28"/>
      <c r="IN190" s="28"/>
      <c r="IO190" s="28"/>
      <c r="IP190" s="28"/>
      <c r="IQ190" s="28"/>
      <c r="IR190" s="28"/>
      <c r="IS190" s="28"/>
      <c r="IT190" s="28"/>
      <c r="IU190" s="28"/>
      <c r="IV190" s="28"/>
      <c r="IW190" s="28"/>
    </row>
    <row r="191" spans="1:257">
      <c r="A191" s="155"/>
      <c r="B191" s="394"/>
      <c r="C191" s="394"/>
      <c r="D191" s="394"/>
      <c r="E191" s="394"/>
      <c r="F191" s="394"/>
      <c r="G191" s="394"/>
      <c r="H191" s="394"/>
      <c r="I191" s="394"/>
      <c r="J191" s="394"/>
      <c r="K191" s="155"/>
      <c r="L191" s="155"/>
      <c r="M191" s="155"/>
      <c r="N191" s="155"/>
      <c r="O191" s="155"/>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8"/>
      <c r="FK191" s="28"/>
      <c r="FL191" s="28"/>
      <c r="FM191" s="28"/>
      <c r="FN191" s="28"/>
      <c r="FO191" s="28"/>
      <c r="FP191" s="28"/>
      <c r="FQ191" s="28"/>
      <c r="FR191" s="28"/>
      <c r="FS191" s="28"/>
      <c r="FT191" s="28"/>
      <c r="FU191" s="28"/>
      <c r="FV191" s="28"/>
      <c r="FW191" s="28"/>
      <c r="FX191" s="28"/>
      <c r="FY191" s="28"/>
      <c r="FZ191" s="28"/>
      <c r="GA191" s="28"/>
      <c r="GB191" s="28"/>
      <c r="GC191" s="28"/>
      <c r="GD191" s="28"/>
      <c r="GE191" s="28"/>
      <c r="GF191" s="28"/>
      <c r="GG191" s="28"/>
      <c r="GH191" s="28"/>
      <c r="GI191" s="28"/>
      <c r="GJ191" s="28"/>
      <c r="GK191" s="28"/>
      <c r="GL191" s="28"/>
      <c r="GM191" s="28"/>
      <c r="GN191" s="28"/>
      <c r="GO191" s="28"/>
      <c r="GP191" s="28"/>
      <c r="GQ191" s="28"/>
      <c r="GR191" s="28"/>
      <c r="GS191" s="28"/>
      <c r="GT191" s="28"/>
      <c r="GU191" s="28"/>
      <c r="GV191" s="28"/>
      <c r="GW191" s="28"/>
      <c r="GX191" s="28"/>
      <c r="GY191" s="28"/>
      <c r="GZ191" s="28"/>
      <c r="HA191" s="28"/>
      <c r="HB191" s="28"/>
      <c r="HC191" s="28"/>
      <c r="HD191" s="28"/>
      <c r="HE191" s="28"/>
      <c r="HF191" s="28"/>
      <c r="HG191" s="28"/>
      <c r="HH191" s="28"/>
      <c r="HI191" s="28"/>
      <c r="HJ191" s="28"/>
      <c r="HK191" s="28"/>
      <c r="HL191" s="28"/>
      <c r="HM191" s="28"/>
      <c r="HN191" s="28"/>
      <c r="HO191" s="28"/>
      <c r="HP191" s="28"/>
      <c r="HQ191" s="28"/>
      <c r="HR191" s="28"/>
      <c r="HS191" s="28"/>
      <c r="HT191" s="28"/>
      <c r="HU191" s="28"/>
      <c r="HV191" s="28"/>
      <c r="HW191" s="28"/>
      <c r="HX191" s="28"/>
      <c r="HY191" s="28"/>
      <c r="HZ191" s="28"/>
      <c r="IA191" s="28"/>
      <c r="IB191" s="28"/>
      <c r="IC191" s="28"/>
      <c r="ID191" s="28"/>
      <c r="IE191" s="28"/>
      <c r="IF191" s="28"/>
      <c r="IG191" s="28"/>
      <c r="IH191" s="28"/>
      <c r="II191" s="28"/>
      <c r="IJ191" s="28"/>
      <c r="IK191" s="28"/>
      <c r="IL191" s="28"/>
      <c r="IM191" s="28"/>
      <c r="IN191" s="28"/>
      <c r="IO191" s="28"/>
      <c r="IP191" s="28"/>
      <c r="IQ191" s="28"/>
      <c r="IR191" s="28"/>
      <c r="IS191" s="28"/>
      <c r="IT191" s="28"/>
      <c r="IU191" s="28"/>
      <c r="IV191" s="28"/>
      <c r="IW191" s="28"/>
    </row>
    <row r="192" spans="1:257" s="399" customFormat="1" ht="27" customHeight="1">
      <c r="A192" s="139" t="s">
        <v>48</v>
      </c>
      <c r="B192" s="397"/>
      <c r="C192" s="397"/>
      <c r="D192" s="397"/>
      <c r="E192" s="139" t="s">
        <v>9</v>
      </c>
      <c r="F192" s="397"/>
      <c r="G192" s="397"/>
      <c r="H192" s="139" t="s">
        <v>10</v>
      </c>
      <c r="I192" s="397"/>
      <c r="J192" s="397"/>
      <c r="K192" s="398" t="s">
        <v>11</v>
      </c>
      <c r="L192" s="397"/>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row>
    <row r="193" spans="1:257">
      <c r="A193" s="87"/>
      <c r="B193" s="87"/>
      <c r="C193" s="87"/>
      <c r="D193" s="87"/>
      <c r="E193" s="87"/>
      <c r="F193" s="87"/>
      <c r="G193" s="87"/>
      <c r="H193" s="87"/>
      <c r="I193" s="87"/>
      <c r="J193" s="87"/>
      <c r="K193" s="395" t="s">
        <v>49</v>
      </c>
      <c r="L193" s="87"/>
    </row>
    <row r="194" spans="1:257" ht="33.75" customHeight="1">
      <c r="A194" s="4"/>
      <c r="B194" s="377"/>
      <c r="C194" s="377"/>
      <c r="D194" s="377"/>
      <c r="E194" s="377"/>
      <c r="F194" s="377"/>
      <c r="G194" s="377"/>
      <c r="H194" s="377"/>
      <c r="I194" s="377"/>
      <c r="J194" s="377"/>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row>
    <row r="195" spans="1:257" ht="39" customHeight="1">
      <c r="A195" s="4"/>
      <c r="B195" s="377"/>
      <c r="C195" s="377"/>
      <c r="D195" s="377"/>
      <c r="E195" s="377"/>
      <c r="F195" s="377"/>
      <c r="G195" s="377"/>
      <c r="H195" s="377"/>
      <c r="I195" s="377"/>
      <c r="J195" s="377"/>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row>
    <row r="196" spans="1:257" ht="24"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row>
    <row r="197" spans="1:257" s="399" customFormat="1" ht="27" customHeight="1">
      <c r="A197" s="575" t="s">
        <v>13</v>
      </c>
      <c r="B197" s="576"/>
      <c r="C197" s="576"/>
      <c r="D197" s="576"/>
      <c r="E197" s="576"/>
      <c r="F197" s="576"/>
      <c r="G197" s="576"/>
      <c r="H197" s="576"/>
      <c r="I197" s="576"/>
      <c r="J197" s="576"/>
      <c r="K197" s="576"/>
      <c r="L197" s="576"/>
      <c r="M197" s="576"/>
      <c r="N197" s="576"/>
      <c r="O197" s="576"/>
      <c r="P197" s="400"/>
      <c r="Q197" s="400"/>
      <c r="R197" s="400"/>
      <c r="S197" s="400"/>
      <c r="T197" s="400"/>
      <c r="U197" s="400"/>
      <c r="V197" s="400"/>
      <c r="W197" s="400"/>
      <c r="X197" s="400"/>
      <c r="Y197" s="400"/>
      <c r="Z197" s="400"/>
      <c r="AA197" s="400"/>
      <c r="AB197" s="400"/>
      <c r="AC197" s="400"/>
      <c r="AD197" s="400"/>
      <c r="AE197" s="400"/>
      <c r="AF197" s="400"/>
      <c r="AG197" s="400"/>
      <c r="AH197" s="400"/>
      <c r="AI197" s="400"/>
      <c r="AJ197" s="400"/>
      <c r="AK197" s="400"/>
      <c r="AL197" s="400"/>
      <c r="AM197" s="400"/>
      <c r="AN197" s="400"/>
      <c r="AO197" s="400"/>
      <c r="AP197" s="400"/>
      <c r="AQ197" s="400"/>
      <c r="AR197" s="400"/>
      <c r="AS197" s="400"/>
      <c r="AT197" s="400"/>
      <c r="AU197" s="400"/>
      <c r="AV197" s="400"/>
      <c r="AW197" s="400"/>
      <c r="AX197" s="400"/>
      <c r="AY197" s="400"/>
      <c r="AZ197" s="400"/>
      <c r="BA197" s="400"/>
      <c r="BB197" s="400"/>
      <c r="BC197" s="400"/>
      <c r="BD197" s="400"/>
      <c r="BE197" s="400"/>
      <c r="BF197" s="400"/>
      <c r="BG197" s="400"/>
      <c r="BH197" s="400"/>
      <c r="BI197" s="400"/>
      <c r="BJ197" s="400"/>
      <c r="BK197" s="400"/>
      <c r="BL197" s="400"/>
      <c r="BM197" s="400"/>
      <c r="BN197" s="400"/>
      <c r="BO197" s="400"/>
      <c r="BP197" s="400"/>
      <c r="BQ197" s="400"/>
      <c r="BR197" s="400"/>
      <c r="BS197" s="400"/>
      <c r="BT197" s="400"/>
      <c r="BU197" s="400"/>
      <c r="BV197" s="400"/>
      <c r="BW197" s="400"/>
      <c r="BX197" s="400"/>
      <c r="BY197" s="400"/>
      <c r="BZ197" s="400"/>
      <c r="CA197" s="400"/>
      <c r="CB197" s="400"/>
      <c r="CC197" s="400"/>
      <c r="CD197" s="400"/>
      <c r="CE197" s="400"/>
      <c r="CF197" s="400"/>
      <c r="CG197" s="400"/>
      <c r="CH197" s="400"/>
      <c r="CI197" s="400"/>
      <c r="CJ197" s="400"/>
      <c r="CK197" s="400"/>
      <c r="CL197" s="400"/>
      <c r="CM197" s="400"/>
      <c r="CN197" s="400"/>
      <c r="CO197" s="400"/>
      <c r="CP197" s="400"/>
      <c r="CQ197" s="400"/>
      <c r="CR197" s="400"/>
      <c r="CS197" s="400"/>
      <c r="CT197" s="400"/>
      <c r="CU197" s="400"/>
      <c r="CV197" s="400"/>
      <c r="CW197" s="400"/>
      <c r="CX197" s="400"/>
      <c r="CY197" s="400"/>
      <c r="CZ197" s="400"/>
      <c r="DA197" s="400"/>
      <c r="DB197" s="400"/>
      <c r="DC197" s="400"/>
      <c r="DD197" s="400"/>
      <c r="DE197" s="400"/>
      <c r="DF197" s="400"/>
      <c r="DG197" s="400"/>
      <c r="DH197" s="400"/>
      <c r="DI197" s="400"/>
      <c r="DJ197" s="400"/>
      <c r="DK197" s="400"/>
      <c r="DL197" s="400"/>
      <c r="DM197" s="400"/>
      <c r="DN197" s="400"/>
      <c r="DO197" s="400"/>
      <c r="DP197" s="400"/>
      <c r="DQ197" s="400"/>
      <c r="DR197" s="400"/>
      <c r="DS197" s="400"/>
      <c r="DT197" s="400"/>
      <c r="DU197" s="400"/>
      <c r="DV197" s="400"/>
      <c r="DW197" s="400"/>
      <c r="DX197" s="400"/>
      <c r="DY197" s="400"/>
      <c r="DZ197" s="400"/>
      <c r="EA197" s="400"/>
      <c r="EB197" s="400"/>
      <c r="EC197" s="400"/>
      <c r="ED197" s="400"/>
      <c r="EE197" s="400"/>
      <c r="EF197" s="400"/>
      <c r="EG197" s="400"/>
      <c r="EH197" s="400"/>
      <c r="EI197" s="400"/>
      <c r="EJ197" s="400"/>
      <c r="EK197" s="400"/>
      <c r="EL197" s="400"/>
      <c r="EM197" s="400"/>
      <c r="EN197" s="400"/>
      <c r="EO197" s="400"/>
      <c r="EP197" s="400"/>
      <c r="EQ197" s="400"/>
      <c r="ER197" s="400"/>
      <c r="ES197" s="400"/>
      <c r="ET197" s="400"/>
      <c r="EU197" s="400"/>
      <c r="EV197" s="400"/>
      <c r="EW197" s="400"/>
      <c r="EX197" s="400"/>
      <c r="EY197" s="400"/>
      <c r="EZ197" s="400"/>
      <c r="FA197" s="400"/>
      <c r="FB197" s="400"/>
      <c r="FC197" s="400"/>
      <c r="FD197" s="400"/>
      <c r="FE197" s="400"/>
      <c r="FF197" s="400"/>
      <c r="FG197" s="400"/>
      <c r="FH197" s="400"/>
      <c r="FI197" s="400"/>
      <c r="FJ197" s="400"/>
      <c r="FK197" s="400"/>
      <c r="FL197" s="400"/>
      <c r="FM197" s="400"/>
      <c r="FN197" s="400"/>
      <c r="FO197" s="400"/>
      <c r="FP197" s="400"/>
      <c r="FQ197" s="400"/>
      <c r="FR197" s="400"/>
      <c r="FS197" s="400"/>
      <c r="FT197" s="400"/>
      <c r="FU197" s="400"/>
      <c r="FV197" s="400"/>
      <c r="FW197" s="400"/>
      <c r="FX197" s="400"/>
      <c r="FY197" s="400"/>
      <c r="FZ197" s="400"/>
      <c r="GA197" s="400"/>
      <c r="GB197" s="400"/>
      <c r="GC197" s="400"/>
      <c r="GD197" s="400"/>
      <c r="GE197" s="400"/>
      <c r="GF197" s="400"/>
      <c r="GG197" s="400"/>
      <c r="GH197" s="400"/>
      <c r="GI197" s="400"/>
      <c r="GJ197" s="400"/>
      <c r="GK197" s="400"/>
      <c r="GL197" s="400"/>
      <c r="GM197" s="400"/>
      <c r="GN197" s="400"/>
      <c r="GO197" s="400"/>
      <c r="GP197" s="400"/>
      <c r="GQ197" s="400"/>
      <c r="GR197" s="400"/>
      <c r="GS197" s="400"/>
      <c r="GT197" s="400"/>
      <c r="GU197" s="400"/>
      <c r="GV197" s="400"/>
      <c r="GW197" s="400"/>
      <c r="GX197" s="400"/>
      <c r="GY197" s="400"/>
      <c r="GZ197" s="400"/>
      <c r="HA197" s="400"/>
      <c r="HB197" s="400"/>
      <c r="HC197" s="400"/>
      <c r="HD197" s="400"/>
      <c r="HE197" s="400"/>
      <c r="HF197" s="400"/>
      <c r="HG197" s="400"/>
      <c r="HH197" s="400"/>
      <c r="HI197" s="400"/>
      <c r="HJ197" s="400"/>
      <c r="HK197" s="400"/>
      <c r="HL197" s="400"/>
      <c r="HM197" s="400"/>
      <c r="HN197" s="400"/>
      <c r="HO197" s="400"/>
      <c r="HP197" s="400"/>
      <c r="HQ197" s="400"/>
      <c r="HR197" s="400"/>
      <c r="HS197" s="400"/>
      <c r="HT197" s="400"/>
      <c r="HU197" s="400"/>
      <c r="HV197" s="400"/>
      <c r="HW197" s="400"/>
      <c r="HX197" s="400"/>
      <c r="HY197" s="400"/>
      <c r="HZ197" s="400"/>
      <c r="IA197" s="400"/>
      <c r="IB197" s="400"/>
      <c r="IC197" s="400"/>
      <c r="ID197" s="400"/>
      <c r="IE197" s="400"/>
      <c r="IF197" s="400"/>
      <c r="IG197" s="400"/>
      <c r="IH197" s="400"/>
      <c r="II197" s="400"/>
      <c r="IJ197" s="400"/>
      <c r="IK197" s="400"/>
      <c r="IL197" s="400"/>
      <c r="IM197" s="400"/>
      <c r="IN197" s="400"/>
      <c r="IO197" s="400"/>
      <c r="IP197" s="400"/>
      <c r="IQ197" s="400"/>
      <c r="IR197" s="400"/>
      <c r="IS197" s="400"/>
      <c r="IT197" s="400"/>
      <c r="IU197" s="400"/>
      <c r="IV197" s="400"/>
      <c r="IW197" s="400"/>
    </row>
    <row r="198" spans="1:257" ht="24" customHeight="1">
      <c r="A198" s="3"/>
      <c r="B198" s="15"/>
      <c r="C198" s="15"/>
      <c r="D198" s="377"/>
      <c r="E198" s="377"/>
      <c r="F198" s="377"/>
      <c r="G198" s="377"/>
      <c r="H198" s="377"/>
      <c r="I198" s="377"/>
      <c r="J198" s="377"/>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row>
    <row r="199" spans="1:257" ht="30.75" customHeight="1">
      <c r="A199" s="171" t="s">
        <v>56</v>
      </c>
      <c r="B199" s="172"/>
      <c r="C199" s="173"/>
      <c r="D199" s="174"/>
      <c r="E199" s="173"/>
      <c r="F199" s="173"/>
      <c r="G199" s="173"/>
      <c r="H199" s="173"/>
      <c r="I199" s="173"/>
      <c r="J199" s="173"/>
      <c r="K199" s="172"/>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72"/>
      <c r="AJ199" s="172"/>
      <c r="AK199" s="172"/>
      <c r="AL199" s="172"/>
      <c r="AM199" s="172"/>
      <c r="AN199" s="172"/>
      <c r="AO199" s="172"/>
      <c r="AP199" s="172"/>
      <c r="AQ199" s="172"/>
      <c r="AR199" s="172"/>
      <c r="AS199" s="172"/>
      <c r="AT199" s="172"/>
      <c r="AU199" s="172"/>
      <c r="AV199" s="172"/>
      <c r="AW199" s="172"/>
      <c r="AX199" s="172"/>
      <c r="AY199" s="172"/>
      <c r="AZ199" s="172"/>
      <c r="BA199" s="172"/>
      <c r="BB199" s="172"/>
      <c r="BC199" s="172"/>
      <c r="BD199" s="172"/>
      <c r="BE199" s="172"/>
      <c r="BF199" s="172"/>
      <c r="BG199" s="172"/>
      <c r="BH199" s="172"/>
      <c r="BI199" s="172"/>
      <c r="BJ199" s="172"/>
      <c r="BK199" s="172"/>
      <c r="BL199" s="172"/>
      <c r="BM199" s="172"/>
      <c r="BN199" s="172"/>
      <c r="BO199" s="172"/>
      <c r="BP199" s="172"/>
      <c r="BQ199" s="172"/>
      <c r="BR199" s="172"/>
      <c r="BS199" s="172"/>
      <c r="BT199" s="172"/>
      <c r="BU199" s="172"/>
      <c r="BV199" s="172"/>
      <c r="BW199" s="172"/>
      <c r="BX199" s="172"/>
      <c r="BY199" s="172"/>
      <c r="BZ199" s="172"/>
      <c r="CA199" s="172"/>
      <c r="CB199" s="172"/>
      <c r="CC199" s="172"/>
      <c r="CD199" s="172"/>
      <c r="CE199" s="172"/>
      <c r="CF199" s="172"/>
      <c r="CG199" s="172"/>
      <c r="CH199" s="172"/>
      <c r="CI199" s="172"/>
      <c r="CJ199" s="172"/>
      <c r="CK199" s="172"/>
      <c r="CL199" s="172"/>
      <c r="CM199" s="172"/>
      <c r="CN199" s="172"/>
      <c r="CO199" s="172"/>
      <c r="CP199" s="172"/>
      <c r="CQ199" s="172"/>
      <c r="CR199" s="172"/>
      <c r="CS199" s="172"/>
      <c r="CT199" s="172"/>
      <c r="CU199" s="172"/>
      <c r="CV199" s="172"/>
      <c r="CW199" s="172"/>
      <c r="CX199" s="172"/>
      <c r="CY199" s="172"/>
      <c r="CZ199" s="172"/>
      <c r="DA199" s="172"/>
      <c r="DB199" s="172"/>
      <c r="DC199" s="172"/>
      <c r="DD199" s="172"/>
      <c r="DE199" s="172"/>
      <c r="DF199" s="172"/>
      <c r="DG199" s="172"/>
      <c r="DH199" s="172"/>
      <c r="DI199" s="172"/>
      <c r="DJ199" s="172"/>
      <c r="DK199" s="172"/>
      <c r="DL199" s="172"/>
      <c r="DM199" s="172"/>
      <c r="DN199" s="172"/>
      <c r="DO199" s="172"/>
      <c r="DP199" s="172"/>
      <c r="DQ199" s="172"/>
      <c r="DR199" s="172"/>
      <c r="DS199" s="172"/>
      <c r="DT199" s="172"/>
      <c r="DU199" s="172"/>
      <c r="DV199" s="172"/>
      <c r="DW199" s="172"/>
      <c r="DX199" s="172"/>
      <c r="DY199" s="172"/>
      <c r="DZ199" s="172"/>
      <c r="EA199" s="172"/>
      <c r="EB199" s="172"/>
      <c r="EC199" s="172"/>
      <c r="ED199" s="172"/>
      <c r="EE199" s="172"/>
      <c r="EF199" s="172"/>
      <c r="EG199" s="172"/>
      <c r="EH199" s="172"/>
      <c r="EI199" s="172"/>
      <c r="EJ199" s="172"/>
      <c r="EK199" s="172"/>
      <c r="EL199" s="172"/>
      <c r="EM199" s="172"/>
      <c r="EN199" s="172"/>
      <c r="EO199" s="172"/>
      <c r="EP199" s="172"/>
      <c r="EQ199" s="172"/>
      <c r="ER199" s="172"/>
      <c r="ES199" s="172"/>
      <c r="ET199" s="172"/>
      <c r="EU199" s="172"/>
      <c r="EV199" s="172"/>
      <c r="EW199" s="172"/>
      <c r="EX199" s="172"/>
      <c r="EY199" s="172"/>
      <c r="EZ199" s="172"/>
      <c r="FA199" s="172"/>
      <c r="FB199" s="172"/>
      <c r="FC199" s="172"/>
      <c r="FD199" s="172"/>
      <c r="FE199" s="172"/>
      <c r="FF199" s="172"/>
      <c r="FG199" s="172"/>
      <c r="FH199" s="172"/>
      <c r="FI199" s="172"/>
      <c r="FJ199" s="172"/>
      <c r="FK199" s="172"/>
      <c r="FL199" s="172"/>
      <c r="FM199" s="172"/>
      <c r="FN199" s="172"/>
      <c r="FO199" s="172"/>
      <c r="FP199" s="172"/>
      <c r="FQ199" s="172"/>
      <c r="FR199" s="172"/>
      <c r="FS199" s="172"/>
      <c r="FT199" s="172"/>
      <c r="FU199" s="172"/>
      <c r="FV199" s="172"/>
      <c r="FW199" s="172"/>
      <c r="FX199" s="172"/>
      <c r="FY199" s="172"/>
      <c r="FZ199" s="172"/>
      <c r="GA199" s="172"/>
      <c r="GB199" s="172"/>
      <c r="GC199" s="172"/>
      <c r="GD199" s="172"/>
      <c r="GE199" s="172"/>
      <c r="GF199" s="172"/>
      <c r="GG199" s="172"/>
      <c r="GH199" s="172"/>
      <c r="GI199" s="172"/>
      <c r="GJ199" s="172"/>
      <c r="GK199" s="172"/>
      <c r="GL199" s="172"/>
      <c r="GM199" s="172"/>
      <c r="GN199" s="172"/>
      <c r="GO199" s="172"/>
      <c r="GP199" s="172"/>
      <c r="GQ199" s="172"/>
      <c r="GR199" s="172"/>
      <c r="GS199" s="172"/>
      <c r="GT199" s="172"/>
      <c r="GU199" s="172"/>
      <c r="GV199" s="172"/>
      <c r="GW199" s="172"/>
      <c r="GX199" s="172"/>
      <c r="GY199" s="172"/>
      <c r="GZ199" s="172"/>
      <c r="HA199" s="172"/>
      <c r="HB199" s="172"/>
      <c r="HC199" s="172"/>
      <c r="HD199" s="172"/>
      <c r="HE199" s="172"/>
      <c r="HF199" s="172"/>
      <c r="HG199" s="172"/>
      <c r="HH199" s="172"/>
      <c r="HI199" s="172"/>
      <c r="HJ199" s="172"/>
      <c r="HK199" s="172"/>
      <c r="HL199" s="172"/>
      <c r="HM199" s="172"/>
      <c r="HN199" s="172"/>
      <c r="HO199" s="172"/>
      <c r="HP199" s="172"/>
      <c r="HQ199" s="172"/>
      <c r="HR199" s="172"/>
      <c r="HS199" s="172"/>
      <c r="HT199" s="172"/>
      <c r="HU199" s="172"/>
      <c r="HV199" s="172"/>
      <c r="HW199" s="172"/>
      <c r="HX199" s="172"/>
      <c r="HY199" s="172"/>
      <c r="HZ199" s="172"/>
      <c r="IA199" s="172"/>
      <c r="IB199" s="172"/>
      <c r="IC199" s="172"/>
      <c r="ID199" s="172"/>
      <c r="IE199" s="172"/>
      <c r="IF199" s="172"/>
      <c r="IG199" s="172"/>
      <c r="IH199" s="172"/>
      <c r="II199" s="172"/>
      <c r="IJ199" s="172"/>
      <c r="IK199" s="172"/>
      <c r="IL199" s="172"/>
      <c r="IM199" s="172"/>
      <c r="IN199" s="172"/>
      <c r="IO199" s="172"/>
      <c r="IP199" s="172"/>
      <c r="IQ199" s="172"/>
      <c r="IR199" s="172"/>
      <c r="IS199" s="172"/>
      <c r="IT199" s="172"/>
      <c r="IU199" s="172"/>
      <c r="IV199" s="172"/>
      <c r="IW199" s="172"/>
    </row>
    <row r="200" spans="1:257" ht="30.75" customHeight="1">
      <c r="A200" s="175" t="str">
        <f>A6</f>
        <v>公司名稱：</v>
      </c>
      <c r="B200" s="176"/>
      <c r="C200" s="4"/>
      <c r="D200" s="4"/>
      <c r="E200" s="176"/>
      <c r="F200" s="4"/>
      <c r="G200" s="4"/>
      <c r="H200" s="176"/>
      <c r="I200" s="4"/>
      <c r="J200" s="4"/>
      <c r="K200" s="177"/>
      <c r="L200" s="4"/>
      <c r="M200" s="4"/>
      <c r="N200" s="177"/>
      <c r="O200" s="4"/>
      <c r="P200" s="177"/>
      <c r="Q200" s="177"/>
      <c r="R200" s="177"/>
      <c r="S200" s="177"/>
      <c r="T200" s="177"/>
      <c r="U200" s="177"/>
      <c r="V200" s="177"/>
      <c r="W200" s="177"/>
      <c r="X200" s="177"/>
      <c r="Y200" s="177"/>
      <c r="Z200" s="177"/>
      <c r="AA200" s="177"/>
      <c r="AB200" s="177"/>
      <c r="AC200" s="177"/>
      <c r="AD200" s="177"/>
      <c r="AE200" s="177"/>
      <c r="AF200" s="177"/>
      <c r="AG200" s="177"/>
      <c r="AH200" s="177"/>
      <c r="AI200" s="177"/>
      <c r="AJ200" s="177"/>
      <c r="AK200" s="177"/>
      <c r="AL200" s="177"/>
      <c r="AM200" s="177"/>
      <c r="AN200" s="177"/>
      <c r="AO200" s="177"/>
      <c r="AP200" s="177"/>
      <c r="AQ200" s="177"/>
      <c r="AR200" s="177"/>
      <c r="AS200" s="177"/>
      <c r="AT200" s="177"/>
      <c r="AU200" s="177"/>
      <c r="AV200" s="177"/>
      <c r="AW200" s="177"/>
      <c r="AX200" s="177"/>
      <c r="AY200" s="177"/>
      <c r="AZ200" s="177"/>
      <c r="BA200" s="177"/>
      <c r="BB200" s="177"/>
      <c r="BC200" s="177"/>
      <c r="BD200" s="177"/>
      <c r="BE200" s="177"/>
      <c r="BF200" s="177"/>
      <c r="BG200" s="177"/>
      <c r="BH200" s="177"/>
      <c r="BI200" s="177"/>
      <c r="BJ200" s="177"/>
      <c r="BK200" s="177"/>
      <c r="BL200" s="177"/>
      <c r="BM200" s="177"/>
      <c r="BN200" s="177"/>
      <c r="BO200" s="177"/>
      <c r="BP200" s="177"/>
      <c r="BQ200" s="177"/>
      <c r="BR200" s="177"/>
      <c r="BS200" s="177"/>
      <c r="BT200" s="177"/>
      <c r="BU200" s="177"/>
      <c r="BV200" s="177"/>
      <c r="BW200" s="177"/>
      <c r="BX200" s="177"/>
      <c r="BY200" s="177"/>
      <c r="BZ200" s="177"/>
      <c r="CA200" s="177"/>
      <c r="CB200" s="177"/>
      <c r="CC200" s="177"/>
      <c r="CD200" s="177"/>
      <c r="CE200" s="177"/>
      <c r="CF200" s="177"/>
      <c r="CG200" s="177"/>
      <c r="CH200" s="177"/>
      <c r="CI200" s="177"/>
      <c r="CJ200" s="177"/>
      <c r="CK200" s="177"/>
      <c r="CL200" s="177"/>
      <c r="CM200" s="177"/>
      <c r="CN200" s="177"/>
      <c r="CO200" s="177"/>
      <c r="CP200" s="177"/>
      <c r="CQ200" s="177"/>
      <c r="CR200" s="177"/>
      <c r="CS200" s="177"/>
      <c r="CT200" s="177"/>
      <c r="CU200" s="177"/>
      <c r="CV200" s="177"/>
      <c r="CW200" s="177"/>
      <c r="CX200" s="177"/>
      <c r="CY200" s="177"/>
      <c r="CZ200" s="177"/>
      <c r="DA200" s="177"/>
      <c r="DB200" s="177"/>
      <c r="DC200" s="177"/>
      <c r="DD200" s="177"/>
      <c r="DE200" s="177"/>
      <c r="DF200" s="177"/>
      <c r="DG200" s="177"/>
      <c r="DH200" s="177"/>
      <c r="DI200" s="177"/>
      <c r="DJ200" s="177"/>
      <c r="DK200" s="177"/>
      <c r="DL200" s="177"/>
      <c r="DM200" s="177"/>
      <c r="DN200" s="177"/>
      <c r="DO200" s="177"/>
      <c r="DP200" s="177"/>
      <c r="DQ200" s="177"/>
      <c r="DR200" s="177"/>
      <c r="DS200" s="177"/>
      <c r="DT200" s="177"/>
      <c r="DU200" s="177"/>
      <c r="DV200" s="177"/>
      <c r="DW200" s="177"/>
      <c r="DX200" s="177"/>
      <c r="DY200" s="177"/>
      <c r="DZ200" s="177"/>
      <c r="EA200" s="177"/>
      <c r="EB200" s="177"/>
      <c r="EC200" s="177"/>
      <c r="ED200" s="177"/>
      <c r="EE200" s="177"/>
      <c r="EF200" s="177"/>
      <c r="EG200" s="177"/>
      <c r="EH200" s="177"/>
      <c r="EI200" s="177"/>
      <c r="EJ200" s="177"/>
      <c r="EK200" s="177"/>
      <c r="EL200" s="177"/>
      <c r="EM200" s="177"/>
      <c r="EN200" s="177"/>
      <c r="EO200" s="177"/>
      <c r="EP200" s="177"/>
      <c r="EQ200" s="177"/>
      <c r="ER200" s="177"/>
      <c r="ES200" s="177"/>
      <c r="ET200" s="177"/>
      <c r="EU200" s="177"/>
      <c r="EV200" s="177"/>
      <c r="EW200" s="177"/>
      <c r="EX200" s="177"/>
      <c r="EY200" s="177"/>
      <c r="EZ200" s="177"/>
      <c r="FA200" s="177"/>
      <c r="FB200" s="177"/>
      <c r="FC200" s="177"/>
      <c r="FD200" s="177"/>
      <c r="FE200" s="177"/>
      <c r="FF200" s="177"/>
      <c r="FG200" s="177"/>
      <c r="FH200" s="177"/>
      <c r="FI200" s="177"/>
      <c r="FJ200" s="177"/>
      <c r="FK200" s="177"/>
      <c r="FL200" s="177"/>
      <c r="FM200" s="177"/>
      <c r="FN200" s="177"/>
      <c r="FO200" s="177"/>
      <c r="FP200" s="177"/>
      <c r="FQ200" s="177"/>
      <c r="FR200" s="177"/>
      <c r="FS200" s="177"/>
      <c r="FT200" s="177"/>
      <c r="FU200" s="177"/>
      <c r="FV200" s="177"/>
      <c r="FW200" s="177"/>
      <c r="FX200" s="177"/>
      <c r="FY200" s="177"/>
      <c r="FZ200" s="177"/>
      <c r="GA200" s="177"/>
      <c r="GB200" s="177"/>
      <c r="GC200" s="177"/>
      <c r="GD200" s="177"/>
      <c r="GE200" s="177"/>
      <c r="GF200" s="177"/>
      <c r="GG200" s="177"/>
      <c r="GH200" s="177"/>
      <c r="GI200" s="177"/>
      <c r="GJ200" s="177"/>
      <c r="GK200" s="177"/>
      <c r="GL200" s="177"/>
      <c r="GM200" s="177"/>
      <c r="GN200" s="177"/>
      <c r="GO200" s="177"/>
      <c r="GP200" s="177"/>
      <c r="GQ200" s="177"/>
      <c r="GR200" s="177"/>
      <c r="GS200" s="177"/>
      <c r="GT200" s="177"/>
      <c r="GU200" s="177"/>
      <c r="GV200" s="177"/>
      <c r="GW200" s="177"/>
      <c r="GX200" s="177"/>
      <c r="GY200" s="177"/>
      <c r="GZ200" s="177"/>
      <c r="HA200" s="177"/>
      <c r="HB200" s="177"/>
      <c r="HC200" s="177"/>
      <c r="HD200" s="177"/>
      <c r="HE200" s="177"/>
      <c r="HF200" s="177"/>
      <c r="HG200" s="177"/>
      <c r="HH200" s="177"/>
      <c r="HI200" s="177"/>
      <c r="HJ200" s="177"/>
      <c r="HK200" s="177"/>
      <c r="HL200" s="177"/>
      <c r="HM200" s="177"/>
      <c r="HN200" s="177"/>
      <c r="HO200" s="177"/>
      <c r="HP200" s="177"/>
      <c r="HQ200" s="177"/>
      <c r="HR200" s="177"/>
      <c r="HS200" s="177"/>
      <c r="HT200" s="177"/>
      <c r="HU200" s="177"/>
      <c r="HV200" s="177"/>
      <c r="HW200" s="177"/>
      <c r="HX200" s="177"/>
      <c r="HY200" s="177"/>
      <c r="HZ200" s="177"/>
      <c r="IA200" s="177"/>
      <c r="IB200" s="177"/>
      <c r="IC200" s="177"/>
      <c r="ID200" s="177"/>
      <c r="IE200" s="177"/>
      <c r="IF200" s="177"/>
      <c r="IG200" s="177"/>
      <c r="IH200" s="177"/>
      <c r="II200" s="177"/>
      <c r="IJ200" s="177"/>
      <c r="IK200" s="177"/>
      <c r="IL200" s="177"/>
      <c r="IM200" s="177"/>
      <c r="IN200" s="177"/>
      <c r="IO200" s="177"/>
      <c r="IP200" s="177"/>
      <c r="IQ200" s="177"/>
      <c r="IR200" s="177"/>
      <c r="IS200" s="177"/>
      <c r="IT200" s="177"/>
      <c r="IU200" s="177"/>
      <c r="IV200" s="177"/>
      <c r="IW200" s="177"/>
    </row>
    <row r="201" spans="1:257" ht="30.75" customHeight="1">
      <c r="A201" s="165"/>
      <c r="B201" s="571" t="s">
        <v>18</v>
      </c>
      <c r="C201" s="572"/>
      <c r="D201" s="573"/>
      <c r="E201" s="571" t="s">
        <v>19</v>
      </c>
      <c r="F201" s="572"/>
      <c r="G201" s="573"/>
      <c r="H201" s="571" t="s">
        <v>20</v>
      </c>
      <c r="I201" s="572"/>
      <c r="J201" s="573"/>
      <c r="K201" s="574" t="s">
        <v>21</v>
      </c>
      <c r="L201" s="572"/>
      <c r="M201" s="572"/>
      <c r="N201" s="569" t="s">
        <v>22</v>
      </c>
      <c r="O201" s="570"/>
    </row>
    <row r="202" spans="1:257" ht="30.75" customHeight="1">
      <c r="A202" s="162" t="s">
        <v>23</v>
      </c>
      <c r="B202" s="178" t="s">
        <v>24</v>
      </c>
      <c r="C202" s="178" t="s">
        <v>25</v>
      </c>
      <c r="D202" s="178" t="s">
        <v>26</v>
      </c>
      <c r="E202" s="178" t="s">
        <v>24</v>
      </c>
      <c r="F202" s="178" t="s">
        <v>25</v>
      </c>
      <c r="G202" s="178" t="s">
        <v>26</v>
      </c>
      <c r="H202" s="178" t="s">
        <v>24</v>
      </c>
      <c r="I202" s="178" t="s">
        <v>25</v>
      </c>
      <c r="J202" s="178" t="s">
        <v>26</v>
      </c>
      <c r="K202" s="178" t="s">
        <v>24</v>
      </c>
      <c r="L202" s="178" t="s">
        <v>25</v>
      </c>
      <c r="M202" s="179" t="s">
        <v>26</v>
      </c>
      <c r="N202" s="180" t="s">
        <v>27</v>
      </c>
      <c r="O202" s="181" t="s">
        <v>28</v>
      </c>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row>
    <row r="203" spans="1:257" ht="28.5" customHeight="1">
      <c r="A203" s="170" t="s">
        <v>29</v>
      </c>
      <c r="B203" s="382">
        <f t="shared" ref="B203:C207" si="68">B9</f>
        <v>0</v>
      </c>
      <c r="C203" s="382">
        <f t="shared" si="68"/>
        <v>0</v>
      </c>
      <c r="D203" s="382">
        <f t="shared" ref="D203:D208" si="69">SUM(B203:C203)</f>
        <v>0</v>
      </c>
      <c r="E203" s="382">
        <f t="shared" ref="E203:F208" si="70">K176</f>
        <v>0</v>
      </c>
      <c r="F203" s="382">
        <f t="shared" si="70"/>
        <v>0</v>
      </c>
      <c r="G203" s="382">
        <f t="shared" ref="G203:G208" si="71">SUM(E203:F203)</f>
        <v>0</v>
      </c>
      <c r="H203" s="383">
        <f t="shared" ref="H203:H208" si="72">IFERROR(IF(M203&gt;=D203,B203-E203,ROUND(J203*(B203/D203),0)),0)</f>
        <v>0</v>
      </c>
      <c r="I203" s="382">
        <f t="shared" ref="I203:I208" si="73">J203-H203</f>
        <v>0</v>
      </c>
      <c r="J203" s="382">
        <f>研發人員薪資表!M75+顧問費!I8</f>
        <v>0</v>
      </c>
      <c r="K203" s="382">
        <f t="shared" ref="K203:M208" si="74">E203+H203</f>
        <v>0</v>
      </c>
      <c r="L203" s="382">
        <f t="shared" si="74"/>
        <v>0</v>
      </c>
      <c r="M203" s="384">
        <f t="shared" si="74"/>
        <v>0</v>
      </c>
      <c r="N203" s="385">
        <f t="shared" ref="N203:N209" si="75">IF(B203=0,0,K203/B203)</f>
        <v>0</v>
      </c>
      <c r="O203" s="386">
        <f t="shared" ref="O203:O209" si="76">B203-K203</f>
        <v>0</v>
      </c>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row>
    <row r="204" spans="1:257" ht="28.5" customHeight="1">
      <c r="A204" s="170" t="s">
        <v>30</v>
      </c>
      <c r="B204" s="382">
        <f t="shared" si="68"/>
        <v>0</v>
      </c>
      <c r="C204" s="382">
        <f t="shared" si="68"/>
        <v>0</v>
      </c>
      <c r="D204" s="382">
        <f t="shared" si="69"/>
        <v>0</v>
      </c>
      <c r="E204" s="382">
        <f t="shared" si="70"/>
        <v>0</v>
      </c>
      <c r="F204" s="382">
        <f t="shared" si="70"/>
        <v>0</v>
      </c>
      <c r="G204" s="382">
        <f t="shared" si="71"/>
        <v>0</v>
      </c>
      <c r="H204" s="383">
        <f t="shared" si="72"/>
        <v>0</v>
      </c>
      <c r="I204" s="382">
        <f t="shared" si="73"/>
        <v>0</v>
      </c>
      <c r="J204" s="382">
        <f>消耗性器材及原材料費!K59</f>
        <v>0</v>
      </c>
      <c r="K204" s="382">
        <f t="shared" si="74"/>
        <v>0</v>
      </c>
      <c r="L204" s="382">
        <f t="shared" si="74"/>
        <v>0</v>
      </c>
      <c r="M204" s="384">
        <f t="shared" si="74"/>
        <v>0</v>
      </c>
      <c r="N204" s="385">
        <f t="shared" si="75"/>
        <v>0</v>
      </c>
      <c r="O204" s="386">
        <f t="shared" si="76"/>
        <v>0</v>
      </c>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row>
    <row r="205" spans="1:257" ht="28.5" customHeight="1">
      <c r="A205" s="170" t="s">
        <v>31</v>
      </c>
      <c r="B205" s="382">
        <f t="shared" si="68"/>
        <v>0</v>
      </c>
      <c r="C205" s="382">
        <f t="shared" si="68"/>
        <v>0</v>
      </c>
      <c r="D205" s="382">
        <f t="shared" si="69"/>
        <v>0</v>
      </c>
      <c r="E205" s="382">
        <f t="shared" si="70"/>
        <v>0</v>
      </c>
      <c r="F205" s="382">
        <f t="shared" si="70"/>
        <v>0</v>
      </c>
      <c r="G205" s="382">
        <f t="shared" si="71"/>
        <v>0</v>
      </c>
      <c r="H205" s="383">
        <f t="shared" si="72"/>
        <v>0</v>
      </c>
      <c r="I205" s="382">
        <f t="shared" si="73"/>
        <v>0</v>
      </c>
      <c r="J205" s="382">
        <f>研發設備使用費!L43+研發設備使用費!L86</f>
        <v>0</v>
      </c>
      <c r="K205" s="382">
        <f t="shared" si="74"/>
        <v>0</v>
      </c>
      <c r="L205" s="382">
        <f t="shared" si="74"/>
        <v>0</v>
      </c>
      <c r="M205" s="384">
        <f t="shared" si="74"/>
        <v>0</v>
      </c>
      <c r="N205" s="385">
        <f t="shared" si="75"/>
        <v>0</v>
      </c>
      <c r="O205" s="386">
        <f t="shared" si="76"/>
        <v>0</v>
      </c>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row>
    <row r="206" spans="1:257" ht="28.5" customHeight="1">
      <c r="A206" s="170" t="s">
        <v>32</v>
      </c>
      <c r="B206" s="382">
        <f t="shared" si="68"/>
        <v>0</v>
      </c>
      <c r="C206" s="382">
        <f t="shared" si="68"/>
        <v>0</v>
      </c>
      <c r="D206" s="382">
        <f t="shared" si="69"/>
        <v>0</v>
      </c>
      <c r="E206" s="382">
        <f t="shared" si="70"/>
        <v>0</v>
      </c>
      <c r="F206" s="382">
        <f t="shared" si="70"/>
        <v>0</v>
      </c>
      <c r="G206" s="382">
        <f t="shared" si="71"/>
        <v>0</v>
      </c>
      <c r="H206" s="383">
        <f t="shared" si="72"/>
        <v>0</v>
      </c>
      <c r="I206" s="382">
        <f t="shared" si="73"/>
        <v>0</v>
      </c>
      <c r="J206" s="382">
        <f>研發設備維護費!L35</f>
        <v>0</v>
      </c>
      <c r="K206" s="382">
        <f t="shared" si="74"/>
        <v>0</v>
      </c>
      <c r="L206" s="382">
        <f t="shared" si="74"/>
        <v>0</v>
      </c>
      <c r="M206" s="384">
        <f t="shared" si="74"/>
        <v>0</v>
      </c>
      <c r="N206" s="385">
        <f t="shared" si="75"/>
        <v>0</v>
      </c>
      <c r="O206" s="386">
        <f t="shared" si="76"/>
        <v>0</v>
      </c>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row>
    <row r="207" spans="1:257" ht="28.5" customHeight="1">
      <c r="A207" s="170" t="s">
        <v>33</v>
      </c>
      <c r="B207" s="382">
        <f t="shared" si="68"/>
        <v>0</v>
      </c>
      <c r="C207" s="382">
        <f t="shared" si="68"/>
        <v>0</v>
      </c>
      <c r="D207" s="382">
        <f t="shared" si="69"/>
        <v>0</v>
      </c>
      <c r="E207" s="382">
        <f t="shared" si="70"/>
        <v>0</v>
      </c>
      <c r="F207" s="382">
        <f t="shared" si="70"/>
        <v>0</v>
      </c>
      <c r="G207" s="382">
        <f t="shared" si="71"/>
        <v>0</v>
      </c>
      <c r="H207" s="383">
        <f t="shared" si="72"/>
        <v>0</v>
      </c>
      <c r="I207" s="382">
        <f t="shared" si="73"/>
        <v>0</v>
      </c>
      <c r="J207" s="382">
        <f>技術引進及委託研究費!C55</f>
        <v>0</v>
      </c>
      <c r="K207" s="382">
        <f t="shared" si="74"/>
        <v>0</v>
      </c>
      <c r="L207" s="382">
        <f t="shared" si="74"/>
        <v>0</v>
      </c>
      <c r="M207" s="384">
        <f t="shared" si="74"/>
        <v>0</v>
      </c>
      <c r="N207" s="385">
        <f t="shared" si="75"/>
        <v>0</v>
      </c>
      <c r="O207" s="386">
        <f t="shared" si="76"/>
        <v>0</v>
      </c>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row>
    <row r="208" spans="1:257" ht="28.5" customHeight="1">
      <c r="A208" s="170" t="s">
        <v>34</v>
      </c>
      <c r="B208" s="382"/>
      <c r="C208" s="382"/>
      <c r="D208" s="382">
        <f t="shared" si="69"/>
        <v>0</v>
      </c>
      <c r="E208" s="382">
        <f t="shared" si="70"/>
        <v>0</v>
      </c>
      <c r="F208" s="382">
        <f t="shared" si="70"/>
        <v>0</v>
      </c>
      <c r="G208" s="382">
        <f t="shared" si="71"/>
        <v>0</v>
      </c>
      <c r="H208" s="383">
        <f t="shared" si="72"/>
        <v>0</v>
      </c>
      <c r="I208" s="382">
        <f t="shared" si="73"/>
        <v>0</v>
      </c>
      <c r="J208" s="382">
        <f>專利申請費!J59</f>
        <v>0</v>
      </c>
      <c r="K208" s="382">
        <f t="shared" si="74"/>
        <v>0</v>
      </c>
      <c r="L208" s="382">
        <f t="shared" si="74"/>
        <v>0</v>
      </c>
      <c r="M208" s="384">
        <f t="shared" si="74"/>
        <v>0</v>
      </c>
      <c r="N208" s="385">
        <f t="shared" si="75"/>
        <v>0</v>
      </c>
      <c r="O208" s="386">
        <f t="shared" si="76"/>
        <v>0</v>
      </c>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row>
    <row r="209" spans="1:257" ht="28.5" customHeight="1">
      <c r="A209" s="165" t="s">
        <v>35</v>
      </c>
      <c r="B209" s="382">
        <f t="shared" ref="B209:M209" si="77">SUM(B203:B208)</f>
        <v>0</v>
      </c>
      <c r="C209" s="382">
        <f t="shared" si="77"/>
        <v>0</v>
      </c>
      <c r="D209" s="382">
        <f t="shared" si="77"/>
        <v>0</v>
      </c>
      <c r="E209" s="382">
        <f t="shared" si="77"/>
        <v>0</v>
      </c>
      <c r="F209" s="382">
        <f t="shared" si="77"/>
        <v>0</v>
      </c>
      <c r="G209" s="382">
        <f t="shared" si="77"/>
        <v>0</v>
      </c>
      <c r="H209" s="382">
        <f t="shared" si="77"/>
        <v>0</v>
      </c>
      <c r="I209" s="382">
        <f t="shared" si="77"/>
        <v>0</v>
      </c>
      <c r="J209" s="382">
        <f t="shared" si="77"/>
        <v>0</v>
      </c>
      <c r="K209" s="382">
        <f t="shared" si="77"/>
        <v>0</v>
      </c>
      <c r="L209" s="382">
        <f t="shared" si="77"/>
        <v>0</v>
      </c>
      <c r="M209" s="384">
        <f t="shared" si="77"/>
        <v>0</v>
      </c>
      <c r="N209" s="385">
        <f t="shared" si="75"/>
        <v>0</v>
      </c>
      <c r="O209" s="386">
        <f t="shared" si="76"/>
        <v>0</v>
      </c>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row>
    <row r="210" spans="1:257" ht="37.5" customHeight="1">
      <c r="A210" s="163" t="s">
        <v>36</v>
      </c>
      <c r="B210" s="381"/>
      <c r="C210" s="388" t="s">
        <v>37</v>
      </c>
      <c r="D210" s="389"/>
      <c r="E210" s="389"/>
      <c r="F210" s="389"/>
      <c r="G210" s="389"/>
      <c r="H210" s="389"/>
      <c r="I210" s="389"/>
      <c r="J210" s="389"/>
      <c r="K210" s="389"/>
      <c r="L210" s="389"/>
      <c r="M210" s="390" t="s">
        <v>38</v>
      </c>
      <c r="N210" s="160" t="s">
        <v>39</v>
      </c>
      <c r="O210" s="391"/>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row>
    <row r="211" spans="1:257" ht="37.5" customHeight="1">
      <c r="A211" s="163" t="s">
        <v>40</v>
      </c>
      <c r="B211" s="392">
        <f>IF(B210=0,0,K209/B210)</f>
        <v>0</v>
      </c>
      <c r="C211" s="389"/>
      <c r="D211" s="389"/>
      <c r="E211" s="389"/>
      <c r="F211" s="389"/>
      <c r="G211" s="389"/>
      <c r="H211" s="389"/>
      <c r="I211" s="389"/>
      <c r="J211" s="389"/>
      <c r="K211" s="389"/>
      <c r="L211" s="389"/>
      <c r="M211" s="389"/>
      <c r="N211" s="160" t="s">
        <v>41</v>
      </c>
      <c r="O211" s="386">
        <v>0</v>
      </c>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row>
    <row r="212" spans="1:257" ht="37.5" customHeight="1">
      <c r="A212" s="3"/>
      <c r="B212" s="3"/>
      <c r="C212" s="3"/>
      <c r="D212" s="389"/>
      <c r="E212" s="389"/>
      <c r="F212" s="389"/>
      <c r="G212" s="389"/>
      <c r="H212" s="389"/>
      <c r="I212" s="389"/>
      <c r="J212" s="389"/>
      <c r="K212" s="389"/>
      <c r="L212" s="389"/>
      <c r="M212" s="389"/>
      <c r="N212" s="161" t="s">
        <v>42</v>
      </c>
      <c r="O212" s="393">
        <f>O210-O209-O211</f>
        <v>0</v>
      </c>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row>
    <row r="213" spans="1:257">
      <c r="A213" s="28" t="s">
        <v>43</v>
      </c>
      <c r="B213" s="394"/>
      <c r="C213" s="394"/>
      <c r="D213" s="394"/>
      <c r="E213" s="394"/>
      <c r="F213" s="394"/>
      <c r="G213" s="394"/>
      <c r="H213" s="394"/>
      <c r="I213" s="394"/>
      <c r="J213" s="394"/>
      <c r="K213" s="155"/>
      <c r="L213" s="155"/>
      <c r="M213" s="155"/>
      <c r="N213" s="155"/>
      <c r="O213" s="155"/>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8"/>
      <c r="FK213" s="28"/>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c r="GV213" s="28"/>
      <c r="GW213" s="28"/>
      <c r="GX213" s="28"/>
      <c r="GY213" s="28"/>
      <c r="GZ213" s="28"/>
      <c r="HA213" s="28"/>
      <c r="HB213" s="28"/>
      <c r="HC213" s="28"/>
      <c r="HD213" s="28"/>
      <c r="HE213" s="28"/>
      <c r="HF213" s="28"/>
      <c r="HG213" s="28"/>
      <c r="HH213" s="28"/>
      <c r="HI213" s="28"/>
      <c r="HJ213" s="28"/>
      <c r="HK213" s="28"/>
      <c r="HL213" s="28"/>
      <c r="HM213" s="28"/>
      <c r="HN213" s="28"/>
      <c r="HO213" s="28"/>
      <c r="HP213" s="28"/>
      <c r="HQ213" s="28"/>
      <c r="HR213" s="28"/>
      <c r="HS213" s="28"/>
      <c r="HT213" s="28"/>
      <c r="HU213" s="28"/>
      <c r="HV213" s="28"/>
      <c r="HW213" s="28"/>
      <c r="HX213" s="28"/>
      <c r="HY213" s="28"/>
      <c r="HZ213" s="28"/>
      <c r="IA213" s="28"/>
      <c r="IB213" s="28"/>
      <c r="IC213" s="28"/>
      <c r="ID213" s="28"/>
      <c r="IE213" s="28"/>
      <c r="IF213" s="28"/>
      <c r="IG213" s="28"/>
      <c r="IH213" s="28"/>
      <c r="II213" s="28"/>
      <c r="IJ213" s="28"/>
      <c r="IK213" s="28"/>
      <c r="IL213" s="28"/>
      <c r="IM213" s="28"/>
      <c r="IN213" s="28"/>
      <c r="IO213" s="28"/>
      <c r="IP213" s="28"/>
      <c r="IQ213" s="28"/>
      <c r="IR213" s="28"/>
      <c r="IS213" s="28"/>
      <c r="IT213" s="28"/>
      <c r="IU213" s="28"/>
      <c r="IV213" s="28"/>
      <c r="IW213" s="28"/>
    </row>
    <row r="214" spans="1:257">
      <c r="A214" s="28" t="s">
        <v>44</v>
      </c>
      <c r="B214" s="394"/>
      <c r="C214" s="394"/>
      <c r="D214" s="394"/>
      <c r="E214" s="394"/>
      <c r="F214" s="394"/>
      <c r="G214" s="394"/>
      <c r="H214" s="394"/>
      <c r="I214" s="394"/>
      <c r="J214" s="394"/>
      <c r="K214" s="155"/>
      <c r="L214" s="155"/>
      <c r="M214" s="155"/>
      <c r="N214" s="155"/>
      <c r="O214" s="155"/>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c r="HL214" s="28"/>
      <c r="HM214" s="28"/>
      <c r="HN214" s="28"/>
      <c r="HO214" s="28"/>
      <c r="HP214" s="28"/>
      <c r="HQ214" s="28"/>
      <c r="HR214" s="28"/>
      <c r="HS214" s="28"/>
      <c r="HT214" s="28"/>
      <c r="HU214" s="28"/>
      <c r="HV214" s="28"/>
      <c r="HW214" s="28"/>
      <c r="HX214" s="28"/>
      <c r="HY214" s="28"/>
      <c r="HZ214" s="28"/>
      <c r="IA214" s="28"/>
      <c r="IB214" s="28"/>
      <c r="IC214" s="28"/>
      <c r="ID214" s="28"/>
      <c r="IE214" s="28"/>
      <c r="IF214" s="28"/>
      <c r="IG214" s="28"/>
      <c r="IH214" s="28"/>
      <c r="II214" s="28"/>
      <c r="IJ214" s="28"/>
      <c r="IK214" s="28"/>
      <c r="IL214" s="28"/>
      <c r="IM214" s="28"/>
      <c r="IN214" s="28"/>
      <c r="IO214" s="28"/>
      <c r="IP214" s="28"/>
      <c r="IQ214" s="28"/>
      <c r="IR214" s="28"/>
      <c r="IS214" s="28"/>
      <c r="IT214" s="28"/>
      <c r="IU214" s="28"/>
      <c r="IV214" s="28"/>
      <c r="IW214" s="28"/>
    </row>
    <row r="215" spans="1:257">
      <c r="A215" s="28" t="s">
        <v>45</v>
      </c>
      <c r="B215" s="394"/>
      <c r="C215" s="394"/>
      <c r="D215" s="394"/>
      <c r="E215" s="394"/>
      <c r="F215" s="394"/>
      <c r="G215" s="394"/>
      <c r="H215" s="394"/>
      <c r="I215" s="394"/>
      <c r="J215" s="394"/>
      <c r="K215" s="155"/>
      <c r="L215" s="155"/>
      <c r="M215" s="155"/>
      <c r="N215" s="155"/>
      <c r="O215" s="155"/>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c r="HL215" s="28"/>
      <c r="HM215" s="28"/>
      <c r="HN215" s="28"/>
      <c r="HO215" s="28"/>
      <c r="HP215" s="28"/>
      <c r="HQ215" s="28"/>
      <c r="HR215" s="28"/>
      <c r="HS215" s="28"/>
      <c r="HT215" s="28"/>
      <c r="HU215" s="28"/>
      <c r="HV215" s="28"/>
      <c r="HW215" s="28"/>
      <c r="HX215" s="28"/>
      <c r="HY215" s="28"/>
      <c r="HZ215" s="28"/>
      <c r="IA215" s="28"/>
      <c r="IB215" s="28"/>
      <c r="IC215" s="28"/>
      <c r="ID215" s="28"/>
      <c r="IE215" s="28"/>
      <c r="IF215" s="28"/>
      <c r="IG215" s="28"/>
      <c r="IH215" s="28"/>
      <c r="II215" s="28"/>
      <c r="IJ215" s="28"/>
      <c r="IK215" s="28"/>
      <c r="IL215" s="28"/>
      <c r="IM215" s="28"/>
      <c r="IN215" s="28"/>
      <c r="IO215" s="28"/>
      <c r="IP215" s="28"/>
      <c r="IQ215" s="28"/>
      <c r="IR215" s="28"/>
      <c r="IS215" s="28"/>
      <c r="IT215" s="28"/>
      <c r="IU215" s="28"/>
      <c r="IV215" s="28"/>
      <c r="IW215" s="28"/>
    </row>
    <row r="216" spans="1:257">
      <c r="A216" s="28" t="s">
        <v>46</v>
      </c>
      <c r="B216" s="394"/>
      <c r="C216" s="394"/>
      <c r="D216" s="394"/>
      <c r="E216" s="394"/>
      <c r="F216" s="394"/>
      <c r="G216" s="394"/>
      <c r="H216" s="394"/>
      <c r="I216" s="394"/>
      <c r="J216" s="394"/>
      <c r="K216" s="155"/>
      <c r="L216" s="155"/>
      <c r="M216" s="155"/>
      <c r="N216" s="155"/>
      <c r="O216" s="155"/>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c r="HL216" s="28"/>
      <c r="HM216" s="28"/>
      <c r="HN216" s="28"/>
      <c r="HO216" s="28"/>
      <c r="HP216" s="28"/>
      <c r="HQ216" s="28"/>
      <c r="HR216" s="28"/>
      <c r="HS216" s="28"/>
      <c r="HT216" s="28"/>
      <c r="HU216" s="28"/>
      <c r="HV216" s="28"/>
      <c r="HW216" s="28"/>
      <c r="HX216" s="28"/>
      <c r="HY216" s="28"/>
      <c r="HZ216" s="28"/>
      <c r="IA216" s="28"/>
      <c r="IB216" s="28"/>
      <c r="IC216" s="28"/>
      <c r="ID216" s="28"/>
      <c r="IE216" s="28"/>
      <c r="IF216" s="28"/>
      <c r="IG216" s="28"/>
      <c r="IH216" s="28"/>
      <c r="II216" s="28"/>
      <c r="IJ216" s="28"/>
      <c r="IK216" s="28"/>
      <c r="IL216" s="28"/>
      <c r="IM216" s="28"/>
      <c r="IN216" s="28"/>
      <c r="IO216" s="28"/>
      <c r="IP216" s="28"/>
      <c r="IQ216" s="28"/>
      <c r="IR216" s="28"/>
      <c r="IS216" s="28"/>
      <c r="IT216" s="28"/>
      <c r="IU216" s="28"/>
      <c r="IV216" s="28"/>
      <c r="IW216" s="28"/>
    </row>
    <row r="217" spans="1:257">
      <c r="A217" s="28" t="s">
        <v>47</v>
      </c>
      <c r="B217" s="394"/>
      <c r="C217" s="394"/>
      <c r="D217" s="394"/>
      <c r="E217" s="394"/>
      <c r="F217" s="394"/>
      <c r="G217" s="394"/>
      <c r="H217" s="394"/>
      <c r="I217" s="394"/>
      <c r="J217" s="394"/>
      <c r="K217" s="155"/>
      <c r="L217" s="155"/>
      <c r="M217" s="155"/>
      <c r="N217" s="155"/>
      <c r="O217" s="155"/>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8"/>
      <c r="FK217" s="28"/>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c r="GV217" s="28"/>
      <c r="GW217" s="28"/>
      <c r="GX217" s="28"/>
      <c r="GY217" s="28"/>
      <c r="GZ217" s="28"/>
      <c r="HA217" s="28"/>
      <c r="HB217" s="28"/>
      <c r="HC217" s="28"/>
      <c r="HD217" s="28"/>
      <c r="HE217" s="28"/>
      <c r="HF217" s="28"/>
      <c r="HG217" s="28"/>
      <c r="HH217" s="28"/>
      <c r="HI217" s="28"/>
      <c r="HJ217" s="28"/>
      <c r="HK217" s="28"/>
      <c r="HL217" s="28"/>
      <c r="HM217" s="28"/>
      <c r="HN217" s="28"/>
      <c r="HO217" s="28"/>
      <c r="HP217" s="28"/>
      <c r="HQ217" s="28"/>
      <c r="HR217" s="28"/>
      <c r="HS217" s="28"/>
      <c r="HT217" s="28"/>
      <c r="HU217" s="28"/>
      <c r="HV217" s="28"/>
      <c r="HW217" s="28"/>
      <c r="HX217" s="28"/>
      <c r="HY217" s="28"/>
      <c r="HZ217" s="28"/>
      <c r="IA217" s="28"/>
      <c r="IB217" s="28"/>
      <c r="IC217" s="28"/>
      <c r="ID217" s="28"/>
      <c r="IE217" s="28"/>
      <c r="IF217" s="28"/>
      <c r="IG217" s="28"/>
      <c r="IH217" s="28"/>
      <c r="II217" s="28"/>
      <c r="IJ217" s="28"/>
      <c r="IK217" s="28"/>
      <c r="IL217" s="28"/>
      <c r="IM217" s="28"/>
      <c r="IN217" s="28"/>
      <c r="IO217" s="28"/>
      <c r="IP217" s="28"/>
      <c r="IQ217" s="28"/>
      <c r="IR217" s="28"/>
      <c r="IS217" s="28"/>
      <c r="IT217" s="28"/>
      <c r="IU217" s="28"/>
      <c r="IV217" s="28"/>
      <c r="IW217" s="28"/>
    </row>
    <row r="218" spans="1:257">
      <c r="A218" s="155"/>
      <c r="B218" s="394"/>
      <c r="C218" s="394"/>
      <c r="D218" s="394"/>
      <c r="E218" s="394"/>
      <c r="F218" s="394"/>
      <c r="G218" s="394"/>
      <c r="H218" s="394"/>
      <c r="I218" s="394"/>
      <c r="J218" s="394"/>
      <c r="K218" s="155"/>
      <c r="L218" s="155"/>
      <c r="M218" s="155"/>
      <c r="N218" s="155"/>
      <c r="O218" s="155"/>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8"/>
      <c r="IH218" s="28"/>
      <c r="II218" s="28"/>
      <c r="IJ218" s="28"/>
      <c r="IK218" s="28"/>
      <c r="IL218" s="28"/>
      <c r="IM218" s="28"/>
      <c r="IN218" s="28"/>
      <c r="IO218" s="28"/>
      <c r="IP218" s="28"/>
      <c r="IQ218" s="28"/>
      <c r="IR218" s="28"/>
      <c r="IS218" s="28"/>
      <c r="IT218" s="28"/>
      <c r="IU218" s="28"/>
      <c r="IV218" s="28"/>
      <c r="IW218" s="28"/>
    </row>
    <row r="219" spans="1:257" s="399" customFormat="1" ht="27" customHeight="1">
      <c r="A219" s="139" t="s">
        <v>48</v>
      </c>
      <c r="B219" s="397"/>
      <c r="C219" s="397"/>
      <c r="D219" s="397"/>
      <c r="E219" s="139" t="s">
        <v>9</v>
      </c>
      <c r="F219" s="397"/>
      <c r="G219" s="397"/>
      <c r="H219" s="139" t="s">
        <v>10</v>
      </c>
      <c r="I219" s="397"/>
      <c r="J219" s="397"/>
      <c r="K219" s="398" t="s">
        <v>11</v>
      </c>
      <c r="L219" s="397"/>
      <c r="M219" s="397"/>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c r="IJ219" s="14"/>
      <c r="IK219" s="14"/>
      <c r="IL219" s="14"/>
      <c r="IM219" s="14"/>
      <c r="IN219" s="14"/>
      <c r="IO219" s="14"/>
      <c r="IP219" s="14"/>
      <c r="IQ219" s="14"/>
      <c r="IR219" s="14"/>
      <c r="IS219" s="14"/>
      <c r="IT219" s="14"/>
      <c r="IU219" s="14"/>
      <c r="IV219" s="14"/>
      <c r="IW219" s="14"/>
    </row>
    <row r="220" spans="1:257">
      <c r="A220" s="87"/>
      <c r="B220" s="87"/>
      <c r="C220" s="87"/>
      <c r="D220" s="87"/>
      <c r="E220" s="87"/>
      <c r="F220" s="87"/>
      <c r="G220" s="87"/>
      <c r="H220" s="87"/>
      <c r="I220" s="87"/>
      <c r="J220" s="87"/>
      <c r="K220" s="395" t="s">
        <v>49</v>
      </c>
      <c r="L220" s="87"/>
      <c r="M220" s="87"/>
    </row>
    <row r="221" spans="1:257" ht="39" customHeight="1">
      <c r="A221" s="4"/>
      <c r="B221" s="377"/>
      <c r="C221" s="377"/>
      <c r="D221" s="377"/>
      <c r="E221" s="377"/>
      <c r="F221" s="377"/>
      <c r="G221" s="377"/>
      <c r="H221" s="377"/>
      <c r="I221" s="377"/>
      <c r="J221" s="377"/>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row>
    <row r="222" spans="1:257" ht="24" customHeight="1">
      <c r="A222" s="4"/>
      <c r="B222" s="377"/>
      <c r="C222" s="377"/>
      <c r="D222" s="377"/>
      <c r="E222" s="377"/>
      <c r="F222" s="377"/>
      <c r="G222" s="377"/>
      <c r="H222" s="377"/>
      <c r="I222" s="377"/>
      <c r="J222" s="377"/>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row>
    <row r="223" spans="1:257" ht="24"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row>
    <row r="224" spans="1:257" s="399" customFormat="1" ht="27" customHeight="1">
      <c r="A224" s="575" t="s">
        <v>13</v>
      </c>
      <c r="B224" s="576"/>
      <c r="C224" s="576"/>
      <c r="D224" s="576"/>
      <c r="E224" s="576"/>
      <c r="F224" s="576"/>
      <c r="G224" s="576"/>
      <c r="H224" s="576"/>
      <c r="I224" s="576"/>
      <c r="J224" s="576"/>
      <c r="K224" s="576"/>
      <c r="L224" s="576"/>
      <c r="M224" s="576"/>
      <c r="N224" s="576"/>
      <c r="O224" s="576"/>
      <c r="P224" s="400"/>
      <c r="Q224" s="400"/>
      <c r="R224" s="400"/>
      <c r="S224" s="400"/>
      <c r="T224" s="400"/>
      <c r="U224" s="400"/>
      <c r="V224" s="400"/>
      <c r="W224" s="400"/>
      <c r="X224" s="400"/>
      <c r="Y224" s="400"/>
      <c r="Z224" s="400"/>
      <c r="AA224" s="400"/>
      <c r="AB224" s="400"/>
      <c r="AC224" s="400"/>
      <c r="AD224" s="400"/>
      <c r="AE224" s="400"/>
      <c r="AF224" s="400"/>
      <c r="AG224" s="400"/>
      <c r="AH224" s="400"/>
      <c r="AI224" s="400"/>
      <c r="AJ224" s="400"/>
      <c r="AK224" s="400"/>
      <c r="AL224" s="400"/>
      <c r="AM224" s="400"/>
      <c r="AN224" s="400"/>
      <c r="AO224" s="400"/>
      <c r="AP224" s="400"/>
      <c r="AQ224" s="400"/>
      <c r="AR224" s="400"/>
      <c r="AS224" s="400"/>
      <c r="AT224" s="400"/>
      <c r="AU224" s="400"/>
      <c r="AV224" s="400"/>
      <c r="AW224" s="400"/>
      <c r="AX224" s="400"/>
      <c r="AY224" s="400"/>
      <c r="AZ224" s="400"/>
      <c r="BA224" s="400"/>
      <c r="BB224" s="400"/>
      <c r="BC224" s="400"/>
      <c r="BD224" s="400"/>
      <c r="BE224" s="400"/>
      <c r="BF224" s="400"/>
      <c r="BG224" s="400"/>
      <c r="BH224" s="400"/>
      <c r="BI224" s="400"/>
      <c r="BJ224" s="400"/>
      <c r="BK224" s="400"/>
      <c r="BL224" s="400"/>
      <c r="BM224" s="400"/>
      <c r="BN224" s="400"/>
      <c r="BO224" s="400"/>
      <c r="BP224" s="400"/>
      <c r="BQ224" s="400"/>
      <c r="BR224" s="400"/>
      <c r="BS224" s="400"/>
      <c r="BT224" s="400"/>
      <c r="BU224" s="400"/>
      <c r="BV224" s="400"/>
      <c r="BW224" s="400"/>
      <c r="BX224" s="400"/>
      <c r="BY224" s="400"/>
      <c r="BZ224" s="400"/>
      <c r="CA224" s="400"/>
      <c r="CB224" s="400"/>
      <c r="CC224" s="400"/>
      <c r="CD224" s="400"/>
      <c r="CE224" s="400"/>
      <c r="CF224" s="400"/>
      <c r="CG224" s="400"/>
      <c r="CH224" s="400"/>
      <c r="CI224" s="400"/>
      <c r="CJ224" s="400"/>
      <c r="CK224" s="400"/>
      <c r="CL224" s="400"/>
      <c r="CM224" s="400"/>
      <c r="CN224" s="400"/>
      <c r="CO224" s="400"/>
      <c r="CP224" s="400"/>
      <c r="CQ224" s="400"/>
      <c r="CR224" s="400"/>
      <c r="CS224" s="400"/>
      <c r="CT224" s="400"/>
      <c r="CU224" s="400"/>
      <c r="CV224" s="400"/>
      <c r="CW224" s="400"/>
      <c r="CX224" s="400"/>
      <c r="CY224" s="400"/>
      <c r="CZ224" s="400"/>
      <c r="DA224" s="400"/>
      <c r="DB224" s="400"/>
      <c r="DC224" s="400"/>
      <c r="DD224" s="400"/>
      <c r="DE224" s="400"/>
      <c r="DF224" s="400"/>
      <c r="DG224" s="400"/>
      <c r="DH224" s="400"/>
      <c r="DI224" s="400"/>
      <c r="DJ224" s="400"/>
      <c r="DK224" s="400"/>
      <c r="DL224" s="400"/>
      <c r="DM224" s="400"/>
      <c r="DN224" s="400"/>
      <c r="DO224" s="400"/>
      <c r="DP224" s="400"/>
      <c r="DQ224" s="400"/>
      <c r="DR224" s="400"/>
      <c r="DS224" s="400"/>
      <c r="DT224" s="400"/>
      <c r="DU224" s="400"/>
      <c r="DV224" s="400"/>
      <c r="DW224" s="400"/>
      <c r="DX224" s="400"/>
      <c r="DY224" s="400"/>
      <c r="DZ224" s="400"/>
      <c r="EA224" s="400"/>
      <c r="EB224" s="400"/>
      <c r="EC224" s="400"/>
      <c r="ED224" s="400"/>
      <c r="EE224" s="400"/>
      <c r="EF224" s="400"/>
      <c r="EG224" s="400"/>
      <c r="EH224" s="400"/>
      <c r="EI224" s="400"/>
      <c r="EJ224" s="400"/>
      <c r="EK224" s="400"/>
      <c r="EL224" s="400"/>
      <c r="EM224" s="400"/>
      <c r="EN224" s="400"/>
      <c r="EO224" s="400"/>
      <c r="EP224" s="400"/>
      <c r="EQ224" s="400"/>
      <c r="ER224" s="400"/>
      <c r="ES224" s="400"/>
      <c r="ET224" s="400"/>
      <c r="EU224" s="400"/>
      <c r="EV224" s="400"/>
      <c r="EW224" s="400"/>
      <c r="EX224" s="400"/>
      <c r="EY224" s="400"/>
      <c r="EZ224" s="400"/>
      <c r="FA224" s="400"/>
      <c r="FB224" s="400"/>
      <c r="FC224" s="400"/>
      <c r="FD224" s="400"/>
      <c r="FE224" s="400"/>
      <c r="FF224" s="400"/>
      <c r="FG224" s="400"/>
      <c r="FH224" s="400"/>
      <c r="FI224" s="400"/>
      <c r="FJ224" s="400"/>
      <c r="FK224" s="400"/>
      <c r="FL224" s="400"/>
      <c r="FM224" s="400"/>
      <c r="FN224" s="400"/>
      <c r="FO224" s="400"/>
      <c r="FP224" s="400"/>
      <c r="FQ224" s="400"/>
      <c r="FR224" s="400"/>
      <c r="FS224" s="400"/>
      <c r="FT224" s="400"/>
      <c r="FU224" s="400"/>
      <c r="FV224" s="400"/>
      <c r="FW224" s="400"/>
      <c r="FX224" s="400"/>
      <c r="FY224" s="400"/>
      <c r="FZ224" s="400"/>
      <c r="GA224" s="400"/>
      <c r="GB224" s="400"/>
      <c r="GC224" s="400"/>
      <c r="GD224" s="400"/>
      <c r="GE224" s="400"/>
      <c r="GF224" s="400"/>
      <c r="GG224" s="400"/>
      <c r="GH224" s="400"/>
      <c r="GI224" s="400"/>
      <c r="GJ224" s="400"/>
      <c r="GK224" s="400"/>
      <c r="GL224" s="400"/>
      <c r="GM224" s="400"/>
      <c r="GN224" s="400"/>
      <c r="GO224" s="400"/>
      <c r="GP224" s="400"/>
      <c r="GQ224" s="400"/>
      <c r="GR224" s="400"/>
      <c r="GS224" s="400"/>
      <c r="GT224" s="400"/>
      <c r="GU224" s="400"/>
      <c r="GV224" s="400"/>
      <c r="GW224" s="400"/>
      <c r="GX224" s="400"/>
      <c r="GY224" s="400"/>
      <c r="GZ224" s="400"/>
      <c r="HA224" s="400"/>
      <c r="HB224" s="400"/>
      <c r="HC224" s="400"/>
      <c r="HD224" s="400"/>
      <c r="HE224" s="400"/>
      <c r="HF224" s="400"/>
      <c r="HG224" s="400"/>
      <c r="HH224" s="400"/>
      <c r="HI224" s="400"/>
      <c r="HJ224" s="400"/>
      <c r="HK224" s="400"/>
      <c r="HL224" s="400"/>
      <c r="HM224" s="400"/>
      <c r="HN224" s="400"/>
      <c r="HO224" s="400"/>
      <c r="HP224" s="400"/>
      <c r="HQ224" s="400"/>
      <c r="HR224" s="400"/>
      <c r="HS224" s="400"/>
      <c r="HT224" s="400"/>
      <c r="HU224" s="400"/>
      <c r="HV224" s="400"/>
      <c r="HW224" s="400"/>
      <c r="HX224" s="400"/>
      <c r="HY224" s="400"/>
      <c r="HZ224" s="400"/>
      <c r="IA224" s="400"/>
      <c r="IB224" s="400"/>
      <c r="IC224" s="400"/>
      <c r="ID224" s="400"/>
      <c r="IE224" s="400"/>
      <c r="IF224" s="400"/>
      <c r="IG224" s="400"/>
      <c r="IH224" s="400"/>
      <c r="II224" s="400"/>
      <c r="IJ224" s="400"/>
      <c r="IK224" s="400"/>
      <c r="IL224" s="400"/>
      <c r="IM224" s="400"/>
      <c r="IN224" s="400"/>
      <c r="IO224" s="400"/>
      <c r="IP224" s="400"/>
      <c r="IQ224" s="400"/>
      <c r="IR224" s="400"/>
      <c r="IS224" s="400"/>
      <c r="IT224" s="400"/>
      <c r="IU224" s="400"/>
      <c r="IV224" s="400"/>
      <c r="IW224" s="400"/>
    </row>
    <row r="225" spans="1:257" ht="24" customHeight="1">
      <c r="A225" s="3"/>
      <c r="B225" s="15"/>
      <c r="C225" s="15"/>
      <c r="D225" s="377"/>
      <c r="E225" s="377"/>
      <c r="F225" s="377"/>
      <c r="G225" s="377"/>
      <c r="H225" s="377"/>
      <c r="I225" s="377"/>
      <c r="J225" s="377"/>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row>
    <row r="226" spans="1:257" ht="30.75" customHeight="1">
      <c r="A226" s="171" t="s">
        <v>57</v>
      </c>
      <c r="B226" s="172"/>
      <c r="C226" s="173"/>
      <c r="D226" s="174" t="s">
        <v>58</v>
      </c>
      <c r="E226" s="173"/>
      <c r="F226" s="173"/>
      <c r="G226" s="173"/>
      <c r="H226" s="173"/>
      <c r="I226" s="173"/>
      <c r="J226" s="173"/>
      <c r="K226" s="172"/>
      <c r="L226" s="172"/>
      <c r="M226" s="172"/>
      <c r="N226" s="172"/>
      <c r="O226" s="172"/>
      <c r="P226" s="172"/>
      <c r="Q226" s="172"/>
      <c r="R226" s="172"/>
      <c r="S226" s="172"/>
      <c r="T226" s="172"/>
      <c r="U226" s="172"/>
      <c r="V226" s="172"/>
      <c r="W226" s="172"/>
      <c r="X226" s="172"/>
      <c r="Y226" s="172"/>
      <c r="Z226" s="172"/>
      <c r="AA226" s="172"/>
      <c r="AB226" s="172"/>
      <c r="AC226" s="172"/>
      <c r="AD226" s="172"/>
      <c r="AE226" s="172"/>
      <c r="AF226" s="172"/>
      <c r="AG226" s="172"/>
      <c r="AH226" s="172"/>
      <c r="AI226" s="172"/>
      <c r="AJ226" s="172"/>
      <c r="AK226" s="172"/>
      <c r="AL226" s="172"/>
      <c r="AM226" s="172"/>
      <c r="AN226" s="172"/>
      <c r="AO226" s="172"/>
      <c r="AP226" s="172"/>
      <c r="AQ226" s="172"/>
      <c r="AR226" s="172"/>
      <c r="AS226" s="172"/>
      <c r="AT226" s="172"/>
      <c r="AU226" s="172"/>
      <c r="AV226" s="172"/>
      <c r="AW226" s="172"/>
      <c r="AX226" s="172"/>
      <c r="AY226" s="172"/>
      <c r="AZ226" s="172"/>
      <c r="BA226" s="172"/>
      <c r="BB226" s="172"/>
      <c r="BC226" s="172"/>
      <c r="BD226" s="172"/>
      <c r="BE226" s="172"/>
      <c r="BF226" s="172"/>
      <c r="BG226" s="172"/>
      <c r="BH226" s="172"/>
      <c r="BI226" s="172"/>
      <c r="BJ226" s="172"/>
      <c r="BK226" s="172"/>
      <c r="BL226" s="172"/>
      <c r="BM226" s="172"/>
      <c r="BN226" s="172"/>
      <c r="BO226" s="172"/>
      <c r="BP226" s="172"/>
      <c r="BQ226" s="172"/>
      <c r="BR226" s="172"/>
      <c r="BS226" s="172"/>
      <c r="BT226" s="172"/>
      <c r="BU226" s="172"/>
      <c r="BV226" s="172"/>
      <c r="BW226" s="172"/>
      <c r="BX226" s="172"/>
      <c r="BY226" s="172"/>
      <c r="BZ226" s="172"/>
      <c r="CA226" s="172"/>
      <c r="CB226" s="172"/>
      <c r="CC226" s="172"/>
      <c r="CD226" s="172"/>
      <c r="CE226" s="172"/>
      <c r="CF226" s="172"/>
      <c r="CG226" s="172"/>
      <c r="CH226" s="172"/>
      <c r="CI226" s="172"/>
      <c r="CJ226" s="172"/>
      <c r="CK226" s="172"/>
      <c r="CL226" s="172"/>
      <c r="CM226" s="172"/>
      <c r="CN226" s="172"/>
      <c r="CO226" s="172"/>
      <c r="CP226" s="172"/>
      <c r="CQ226" s="172"/>
      <c r="CR226" s="172"/>
      <c r="CS226" s="172"/>
      <c r="CT226" s="172"/>
      <c r="CU226" s="172"/>
      <c r="CV226" s="172"/>
      <c r="CW226" s="172"/>
      <c r="CX226" s="172"/>
      <c r="CY226" s="172"/>
      <c r="CZ226" s="172"/>
      <c r="DA226" s="172"/>
      <c r="DB226" s="172"/>
      <c r="DC226" s="172"/>
      <c r="DD226" s="172"/>
      <c r="DE226" s="172"/>
      <c r="DF226" s="172"/>
      <c r="DG226" s="172"/>
      <c r="DH226" s="172"/>
      <c r="DI226" s="172"/>
      <c r="DJ226" s="172"/>
      <c r="DK226" s="172"/>
      <c r="DL226" s="172"/>
      <c r="DM226" s="172"/>
      <c r="DN226" s="172"/>
      <c r="DO226" s="172"/>
      <c r="DP226" s="172"/>
      <c r="DQ226" s="172"/>
      <c r="DR226" s="172"/>
      <c r="DS226" s="172"/>
      <c r="DT226" s="172"/>
      <c r="DU226" s="172"/>
      <c r="DV226" s="172"/>
      <c r="DW226" s="172"/>
      <c r="DX226" s="172"/>
      <c r="DY226" s="172"/>
      <c r="DZ226" s="172"/>
      <c r="EA226" s="172"/>
      <c r="EB226" s="172"/>
      <c r="EC226" s="172"/>
      <c r="ED226" s="172"/>
      <c r="EE226" s="172"/>
      <c r="EF226" s="172"/>
      <c r="EG226" s="172"/>
      <c r="EH226" s="172"/>
      <c r="EI226" s="172"/>
      <c r="EJ226" s="172"/>
      <c r="EK226" s="172"/>
      <c r="EL226" s="172"/>
      <c r="EM226" s="172"/>
      <c r="EN226" s="172"/>
      <c r="EO226" s="172"/>
      <c r="EP226" s="172"/>
      <c r="EQ226" s="172"/>
      <c r="ER226" s="172"/>
      <c r="ES226" s="172"/>
      <c r="ET226" s="172"/>
      <c r="EU226" s="172"/>
      <c r="EV226" s="172"/>
      <c r="EW226" s="172"/>
      <c r="EX226" s="172"/>
      <c r="EY226" s="172"/>
      <c r="EZ226" s="172"/>
      <c r="FA226" s="172"/>
      <c r="FB226" s="172"/>
      <c r="FC226" s="172"/>
      <c r="FD226" s="172"/>
      <c r="FE226" s="172"/>
      <c r="FF226" s="172"/>
      <c r="FG226" s="172"/>
      <c r="FH226" s="172"/>
      <c r="FI226" s="172"/>
      <c r="FJ226" s="172"/>
      <c r="FK226" s="172"/>
      <c r="FL226" s="172"/>
      <c r="FM226" s="172"/>
      <c r="FN226" s="172"/>
      <c r="FO226" s="172"/>
      <c r="FP226" s="172"/>
      <c r="FQ226" s="172"/>
      <c r="FR226" s="172"/>
      <c r="FS226" s="172"/>
      <c r="FT226" s="172"/>
      <c r="FU226" s="172"/>
      <c r="FV226" s="172"/>
      <c r="FW226" s="172"/>
      <c r="FX226" s="172"/>
      <c r="FY226" s="172"/>
      <c r="FZ226" s="172"/>
      <c r="GA226" s="172"/>
      <c r="GB226" s="172"/>
      <c r="GC226" s="172"/>
      <c r="GD226" s="172"/>
      <c r="GE226" s="172"/>
      <c r="GF226" s="172"/>
      <c r="GG226" s="172"/>
      <c r="GH226" s="172"/>
      <c r="GI226" s="172"/>
      <c r="GJ226" s="172"/>
      <c r="GK226" s="172"/>
      <c r="GL226" s="172"/>
      <c r="GM226" s="172"/>
      <c r="GN226" s="172"/>
      <c r="GO226" s="172"/>
      <c r="GP226" s="172"/>
      <c r="GQ226" s="172"/>
      <c r="GR226" s="172"/>
      <c r="GS226" s="172"/>
      <c r="GT226" s="172"/>
      <c r="GU226" s="172"/>
      <c r="GV226" s="172"/>
      <c r="GW226" s="172"/>
      <c r="GX226" s="172"/>
      <c r="GY226" s="172"/>
      <c r="GZ226" s="172"/>
      <c r="HA226" s="172"/>
      <c r="HB226" s="172"/>
      <c r="HC226" s="172"/>
      <c r="HD226" s="172"/>
      <c r="HE226" s="172"/>
      <c r="HF226" s="172"/>
      <c r="HG226" s="172"/>
      <c r="HH226" s="172"/>
      <c r="HI226" s="172"/>
      <c r="HJ226" s="172"/>
      <c r="HK226" s="172"/>
      <c r="HL226" s="172"/>
      <c r="HM226" s="172"/>
      <c r="HN226" s="172"/>
      <c r="HO226" s="172"/>
      <c r="HP226" s="172"/>
      <c r="HQ226" s="172"/>
      <c r="HR226" s="172"/>
      <c r="HS226" s="172"/>
      <c r="HT226" s="172"/>
      <c r="HU226" s="172"/>
      <c r="HV226" s="172"/>
      <c r="HW226" s="172"/>
      <c r="HX226" s="172"/>
      <c r="HY226" s="172"/>
      <c r="HZ226" s="172"/>
      <c r="IA226" s="172"/>
      <c r="IB226" s="172"/>
      <c r="IC226" s="172"/>
      <c r="ID226" s="172"/>
      <c r="IE226" s="172"/>
      <c r="IF226" s="172"/>
      <c r="IG226" s="172"/>
      <c r="IH226" s="172"/>
      <c r="II226" s="172"/>
      <c r="IJ226" s="172"/>
      <c r="IK226" s="172"/>
      <c r="IL226" s="172"/>
      <c r="IM226" s="172"/>
      <c r="IN226" s="172"/>
      <c r="IO226" s="172"/>
      <c r="IP226" s="172"/>
      <c r="IQ226" s="172"/>
      <c r="IR226" s="172"/>
      <c r="IS226" s="172"/>
      <c r="IT226" s="172"/>
      <c r="IU226" s="172"/>
      <c r="IV226" s="172"/>
      <c r="IW226" s="172"/>
    </row>
    <row r="227" spans="1:257" ht="30.75" customHeight="1">
      <c r="A227" s="175" t="str">
        <f>A6</f>
        <v>公司名稱：</v>
      </c>
      <c r="B227" s="176"/>
      <c r="C227" s="4"/>
      <c r="D227" s="4"/>
      <c r="E227" s="176"/>
      <c r="F227" s="4"/>
      <c r="G227" s="4"/>
      <c r="H227" s="176"/>
      <c r="I227" s="4"/>
      <c r="J227" s="4"/>
      <c r="K227" s="177"/>
      <c r="L227" s="4"/>
      <c r="M227" s="4"/>
      <c r="N227" s="177"/>
      <c r="O227" s="4"/>
      <c r="P227" s="177"/>
      <c r="Q227" s="177"/>
      <c r="R227" s="177"/>
      <c r="S227" s="177"/>
      <c r="T227" s="177"/>
      <c r="U227" s="177"/>
      <c r="V227" s="177"/>
      <c r="W227" s="177"/>
      <c r="X227" s="177"/>
      <c r="Y227" s="177"/>
      <c r="Z227" s="177"/>
      <c r="AA227" s="177"/>
      <c r="AB227" s="177"/>
      <c r="AC227" s="177"/>
      <c r="AD227" s="177"/>
      <c r="AE227" s="177"/>
      <c r="AF227" s="177"/>
      <c r="AG227" s="177"/>
      <c r="AH227" s="177"/>
      <c r="AI227" s="177"/>
      <c r="AJ227" s="177"/>
      <c r="AK227" s="177"/>
      <c r="AL227" s="177"/>
      <c r="AM227" s="177"/>
      <c r="AN227" s="177"/>
      <c r="AO227" s="177"/>
      <c r="AP227" s="177"/>
      <c r="AQ227" s="177"/>
      <c r="AR227" s="177"/>
      <c r="AS227" s="177"/>
      <c r="AT227" s="177"/>
      <c r="AU227" s="177"/>
      <c r="AV227" s="177"/>
      <c r="AW227" s="177"/>
      <c r="AX227" s="177"/>
      <c r="AY227" s="177"/>
      <c r="AZ227" s="177"/>
      <c r="BA227" s="177"/>
      <c r="BB227" s="177"/>
      <c r="BC227" s="177"/>
      <c r="BD227" s="177"/>
      <c r="BE227" s="177"/>
      <c r="BF227" s="177"/>
      <c r="BG227" s="177"/>
      <c r="BH227" s="177"/>
      <c r="BI227" s="177"/>
      <c r="BJ227" s="177"/>
      <c r="BK227" s="177"/>
      <c r="BL227" s="177"/>
      <c r="BM227" s="177"/>
      <c r="BN227" s="177"/>
      <c r="BO227" s="177"/>
      <c r="BP227" s="177"/>
      <c r="BQ227" s="177"/>
      <c r="BR227" s="177"/>
      <c r="BS227" s="177"/>
      <c r="BT227" s="177"/>
      <c r="BU227" s="177"/>
      <c r="BV227" s="177"/>
      <c r="BW227" s="177"/>
      <c r="BX227" s="177"/>
      <c r="BY227" s="177"/>
      <c r="BZ227" s="177"/>
      <c r="CA227" s="177"/>
      <c r="CB227" s="177"/>
      <c r="CC227" s="177"/>
      <c r="CD227" s="177"/>
      <c r="CE227" s="177"/>
      <c r="CF227" s="177"/>
      <c r="CG227" s="177"/>
      <c r="CH227" s="177"/>
      <c r="CI227" s="177"/>
      <c r="CJ227" s="177"/>
      <c r="CK227" s="177"/>
      <c r="CL227" s="177"/>
      <c r="CM227" s="177"/>
      <c r="CN227" s="177"/>
      <c r="CO227" s="177"/>
      <c r="CP227" s="177"/>
      <c r="CQ227" s="177"/>
      <c r="CR227" s="177"/>
      <c r="CS227" s="177"/>
      <c r="CT227" s="177"/>
      <c r="CU227" s="177"/>
      <c r="CV227" s="177"/>
      <c r="CW227" s="177"/>
      <c r="CX227" s="177"/>
      <c r="CY227" s="177"/>
      <c r="CZ227" s="177"/>
      <c r="DA227" s="177"/>
      <c r="DB227" s="177"/>
      <c r="DC227" s="177"/>
      <c r="DD227" s="177"/>
      <c r="DE227" s="177"/>
      <c r="DF227" s="177"/>
      <c r="DG227" s="177"/>
      <c r="DH227" s="177"/>
      <c r="DI227" s="177"/>
      <c r="DJ227" s="177"/>
      <c r="DK227" s="177"/>
      <c r="DL227" s="177"/>
      <c r="DM227" s="177"/>
      <c r="DN227" s="177"/>
      <c r="DO227" s="177"/>
      <c r="DP227" s="177"/>
      <c r="DQ227" s="177"/>
      <c r="DR227" s="177"/>
      <c r="DS227" s="177"/>
      <c r="DT227" s="177"/>
      <c r="DU227" s="177"/>
      <c r="DV227" s="177"/>
      <c r="DW227" s="177"/>
      <c r="DX227" s="177"/>
      <c r="DY227" s="177"/>
      <c r="DZ227" s="177"/>
      <c r="EA227" s="177"/>
      <c r="EB227" s="177"/>
      <c r="EC227" s="177"/>
      <c r="ED227" s="177"/>
      <c r="EE227" s="177"/>
      <c r="EF227" s="177"/>
      <c r="EG227" s="177"/>
      <c r="EH227" s="177"/>
      <c r="EI227" s="177"/>
      <c r="EJ227" s="177"/>
      <c r="EK227" s="177"/>
      <c r="EL227" s="177"/>
      <c r="EM227" s="177"/>
      <c r="EN227" s="177"/>
      <c r="EO227" s="177"/>
      <c r="EP227" s="177"/>
      <c r="EQ227" s="177"/>
      <c r="ER227" s="177"/>
      <c r="ES227" s="177"/>
      <c r="ET227" s="177"/>
      <c r="EU227" s="177"/>
      <c r="EV227" s="177"/>
      <c r="EW227" s="177"/>
      <c r="EX227" s="177"/>
      <c r="EY227" s="177"/>
      <c r="EZ227" s="177"/>
      <c r="FA227" s="177"/>
      <c r="FB227" s="177"/>
      <c r="FC227" s="177"/>
      <c r="FD227" s="177"/>
      <c r="FE227" s="177"/>
      <c r="FF227" s="177"/>
      <c r="FG227" s="177"/>
      <c r="FH227" s="177"/>
      <c r="FI227" s="177"/>
      <c r="FJ227" s="177"/>
      <c r="FK227" s="177"/>
      <c r="FL227" s="177"/>
      <c r="FM227" s="177"/>
      <c r="FN227" s="177"/>
      <c r="FO227" s="177"/>
      <c r="FP227" s="177"/>
      <c r="FQ227" s="177"/>
      <c r="FR227" s="177"/>
      <c r="FS227" s="177"/>
      <c r="FT227" s="177"/>
      <c r="FU227" s="177"/>
      <c r="FV227" s="177"/>
      <c r="FW227" s="177"/>
      <c r="FX227" s="177"/>
      <c r="FY227" s="177"/>
      <c r="FZ227" s="177"/>
      <c r="GA227" s="177"/>
      <c r="GB227" s="177"/>
      <c r="GC227" s="177"/>
      <c r="GD227" s="177"/>
      <c r="GE227" s="177"/>
      <c r="GF227" s="177"/>
      <c r="GG227" s="177"/>
      <c r="GH227" s="177"/>
      <c r="GI227" s="177"/>
      <c r="GJ227" s="177"/>
      <c r="GK227" s="177"/>
      <c r="GL227" s="177"/>
      <c r="GM227" s="177"/>
      <c r="GN227" s="177"/>
      <c r="GO227" s="177"/>
      <c r="GP227" s="177"/>
      <c r="GQ227" s="177"/>
      <c r="GR227" s="177"/>
      <c r="GS227" s="177"/>
      <c r="GT227" s="177"/>
      <c r="GU227" s="177"/>
      <c r="GV227" s="177"/>
      <c r="GW227" s="177"/>
      <c r="GX227" s="177"/>
      <c r="GY227" s="177"/>
      <c r="GZ227" s="177"/>
      <c r="HA227" s="177"/>
      <c r="HB227" s="177"/>
      <c r="HC227" s="177"/>
      <c r="HD227" s="177"/>
      <c r="HE227" s="177"/>
      <c r="HF227" s="177"/>
      <c r="HG227" s="177"/>
      <c r="HH227" s="177"/>
      <c r="HI227" s="177"/>
      <c r="HJ227" s="177"/>
      <c r="HK227" s="177"/>
      <c r="HL227" s="177"/>
      <c r="HM227" s="177"/>
      <c r="HN227" s="177"/>
      <c r="HO227" s="177"/>
      <c r="HP227" s="177"/>
      <c r="HQ227" s="177"/>
      <c r="HR227" s="177"/>
      <c r="HS227" s="177"/>
      <c r="HT227" s="177"/>
      <c r="HU227" s="177"/>
      <c r="HV227" s="177"/>
      <c r="HW227" s="177"/>
      <c r="HX227" s="177"/>
      <c r="HY227" s="177"/>
      <c r="HZ227" s="177"/>
      <c r="IA227" s="177"/>
      <c r="IB227" s="177"/>
      <c r="IC227" s="177"/>
      <c r="ID227" s="177"/>
      <c r="IE227" s="177"/>
      <c r="IF227" s="177"/>
      <c r="IG227" s="177"/>
      <c r="IH227" s="177"/>
      <c r="II227" s="177"/>
      <c r="IJ227" s="177"/>
      <c r="IK227" s="177"/>
      <c r="IL227" s="177"/>
      <c r="IM227" s="177"/>
      <c r="IN227" s="177"/>
      <c r="IO227" s="177"/>
      <c r="IP227" s="177"/>
      <c r="IQ227" s="177"/>
      <c r="IR227" s="177"/>
      <c r="IS227" s="177"/>
      <c r="IT227" s="177"/>
      <c r="IU227" s="177"/>
      <c r="IV227" s="177"/>
      <c r="IW227" s="177"/>
    </row>
    <row r="228" spans="1:257" ht="30.75" customHeight="1">
      <c r="A228" s="165"/>
      <c r="B228" s="571" t="s">
        <v>18</v>
      </c>
      <c r="C228" s="572"/>
      <c r="D228" s="573"/>
      <c r="E228" s="571" t="s">
        <v>19</v>
      </c>
      <c r="F228" s="572"/>
      <c r="G228" s="573"/>
      <c r="H228" s="571" t="s">
        <v>20</v>
      </c>
      <c r="I228" s="572"/>
      <c r="J228" s="573"/>
      <c r="K228" s="574" t="s">
        <v>21</v>
      </c>
      <c r="L228" s="572"/>
      <c r="M228" s="572"/>
      <c r="N228" s="569" t="s">
        <v>22</v>
      </c>
      <c r="O228" s="570"/>
    </row>
    <row r="229" spans="1:257" ht="30.75" customHeight="1">
      <c r="A229" s="162" t="s">
        <v>23</v>
      </c>
      <c r="B229" s="178" t="s">
        <v>24</v>
      </c>
      <c r="C229" s="178" t="s">
        <v>25</v>
      </c>
      <c r="D229" s="178" t="s">
        <v>26</v>
      </c>
      <c r="E229" s="178" t="s">
        <v>24</v>
      </c>
      <c r="F229" s="178" t="s">
        <v>25</v>
      </c>
      <c r="G229" s="178" t="s">
        <v>26</v>
      </c>
      <c r="H229" s="178" t="s">
        <v>24</v>
      </c>
      <c r="I229" s="178" t="s">
        <v>25</v>
      </c>
      <c r="J229" s="178" t="s">
        <v>26</v>
      </c>
      <c r="K229" s="178" t="s">
        <v>24</v>
      </c>
      <c r="L229" s="178" t="s">
        <v>25</v>
      </c>
      <c r="M229" s="179" t="s">
        <v>26</v>
      </c>
      <c r="N229" s="180" t="s">
        <v>27</v>
      </c>
      <c r="O229" s="181" t="s">
        <v>28</v>
      </c>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row>
    <row r="230" spans="1:257" ht="28.5" customHeight="1">
      <c r="A230" s="170" t="s">
        <v>29</v>
      </c>
      <c r="B230" s="382">
        <f t="shared" ref="B230:C234" si="78">B9</f>
        <v>0</v>
      </c>
      <c r="C230" s="382">
        <f t="shared" si="78"/>
        <v>0</v>
      </c>
      <c r="D230" s="382">
        <f t="shared" ref="D230:D235" si="79">SUM(B230:C230)</f>
        <v>0</v>
      </c>
      <c r="E230" s="382">
        <f t="shared" ref="E230:F235" si="80">K203</f>
        <v>0</v>
      </c>
      <c r="F230" s="382">
        <f t="shared" si="80"/>
        <v>0</v>
      </c>
      <c r="G230" s="382">
        <f t="shared" ref="G230:G235" si="81">SUM(E230:F230)</f>
        <v>0</v>
      </c>
      <c r="H230" s="383">
        <f t="shared" ref="H230:H235" si="82">IFERROR(IF(M230&gt;=D230,B230-E230,ROUND(J230*(B230/D230),0)),0)</f>
        <v>0</v>
      </c>
      <c r="I230" s="382">
        <f t="shared" ref="I230:I235" si="83">J230-H230</f>
        <v>0</v>
      </c>
      <c r="J230" s="382">
        <f>研發人員薪資表!M84+顧問費!J8</f>
        <v>0</v>
      </c>
      <c r="K230" s="382">
        <f t="shared" ref="K230:M235" si="84">E230+H230</f>
        <v>0</v>
      </c>
      <c r="L230" s="382">
        <f t="shared" si="84"/>
        <v>0</v>
      </c>
      <c r="M230" s="384">
        <f t="shared" si="84"/>
        <v>0</v>
      </c>
      <c r="N230" s="385">
        <f t="shared" ref="N230:N236" si="85">IF(B230=0,0,K230/B230)</f>
        <v>0</v>
      </c>
      <c r="O230" s="386">
        <f t="shared" ref="O230:O236" si="86">B230-K230</f>
        <v>0</v>
      </c>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row>
    <row r="231" spans="1:257" ht="28.5" customHeight="1">
      <c r="A231" s="170" t="s">
        <v>30</v>
      </c>
      <c r="B231" s="382">
        <f t="shared" si="78"/>
        <v>0</v>
      </c>
      <c r="C231" s="382">
        <f t="shared" si="78"/>
        <v>0</v>
      </c>
      <c r="D231" s="382">
        <f t="shared" si="79"/>
        <v>0</v>
      </c>
      <c r="E231" s="382">
        <f t="shared" si="80"/>
        <v>0</v>
      </c>
      <c r="F231" s="382">
        <f t="shared" si="80"/>
        <v>0</v>
      </c>
      <c r="G231" s="382">
        <f t="shared" si="81"/>
        <v>0</v>
      </c>
      <c r="H231" s="383">
        <f t="shared" si="82"/>
        <v>0</v>
      </c>
      <c r="I231" s="382">
        <f t="shared" si="83"/>
        <v>0</v>
      </c>
      <c r="J231" s="382">
        <f>消耗性器材及原材料費!K66</f>
        <v>0</v>
      </c>
      <c r="K231" s="382">
        <f t="shared" si="84"/>
        <v>0</v>
      </c>
      <c r="L231" s="382">
        <f t="shared" si="84"/>
        <v>0</v>
      </c>
      <c r="M231" s="384">
        <f t="shared" si="84"/>
        <v>0</v>
      </c>
      <c r="N231" s="385">
        <f t="shared" si="85"/>
        <v>0</v>
      </c>
      <c r="O231" s="386">
        <f t="shared" si="86"/>
        <v>0</v>
      </c>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c r="IW231" s="3"/>
    </row>
    <row r="232" spans="1:257" ht="28.5" customHeight="1">
      <c r="A232" s="170" t="s">
        <v>31</v>
      </c>
      <c r="B232" s="382">
        <f t="shared" si="78"/>
        <v>0</v>
      </c>
      <c r="C232" s="382">
        <f t="shared" si="78"/>
        <v>0</v>
      </c>
      <c r="D232" s="382">
        <f t="shared" si="79"/>
        <v>0</v>
      </c>
      <c r="E232" s="382">
        <f t="shared" si="80"/>
        <v>0</v>
      </c>
      <c r="F232" s="382">
        <f t="shared" si="80"/>
        <v>0</v>
      </c>
      <c r="G232" s="382">
        <f t="shared" si="81"/>
        <v>0</v>
      </c>
      <c r="H232" s="383">
        <f t="shared" si="82"/>
        <v>0</v>
      </c>
      <c r="I232" s="382">
        <f t="shared" si="83"/>
        <v>0</v>
      </c>
      <c r="J232" s="382">
        <f>研發設備使用費!L48+研發設備使用費!L90</f>
        <v>0</v>
      </c>
      <c r="K232" s="382">
        <f t="shared" si="84"/>
        <v>0</v>
      </c>
      <c r="L232" s="382">
        <f t="shared" si="84"/>
        <v>0</v>
      </c>
      <c r="M232" s="384">
        <f t="shared" si="84"/>
        <v>0</v>
      </c>
      <c r="N232" s="385">
        <f t="shared" si="85"/>
        <v>0</v>
      </c>
      <c r="O232" s="386">
        <f t="shared" si="86"/>
        <v>0</v>
      </c>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row>
    <row r="233" spans="1:257" ht="28.5" customHeight="1">
      <c r="A233" s="170" t="s">
        <v>32</v>
      </c>
      <c r="B233" s="382">
        <f t="shared" si="78"/>
        <v>0</v>
      </c>
      <c r="C233" s="382">
        <f t="shared" si="78"/>
        <v>0</v>
      </c>
      <c r="D233" s="382">
        <f t="shared" si="79"/>
        <v>0</v>
      </c>
      <c r="E233" s="382">
        <f t="shared" si="80"/>
        <v>0</v>
      </c>
      <c r="F233" s="382">
        <f t="shared" si="80"/>
        <v>0</v>
      </c>
      <c r="G233" s="382">
        <f t="shared" si="81"/>
        <v>0</v>
      </c>
      <c r="H233" s="383">
        <f t="shared" si="82"/>
        <v>0</v>
      </c>
      <c r="I233" s="382">
        <f t="shared" si="83"/>
        <v>0</v>
      </c>
      <c r="J233" s="382">
        <f>研發設備維護費!L39</f>
        <v>0</v>
      </c>
      <c r="K233" s="382">
        <f t="shared" si="84"/>
        <v>0</v>
      </c>
      <c r="L233" s="382">
        <f t="shared" si="84"/>
        <v>0</v>
      </c>
      <c r="M233" s="384">
        <f t="shared" si="84"/>
        <v>0</v>
      </c>
      <c r="N233" s="385">
        <f t="shared" si="85"/>
        <v>0</v>
      </c>
      <c r="O233" s="386">
        <f t="shared" si="86"/>
        <v>0</v>
      </c>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row>
    <row r="234" spans="1:257" ht="28.5" customHeight="1">
      <c r="A234" s="170" t="s">
        <v>33</v>
      </c>
      <c r="B234" s="382">
        <f t="shared" si="78"/>
        <v>0</v>
      </c>
      <c r="C234" s="382">
        <f t="shared" si="78"/>
        <v>0</v>
      </c>
      <c r="D234" s="382">
        <f t="shared" si="79"/>
        <v>0</v>
      </c>
      <c r="E234" s="382">
        <f t="shared" si="80"/>
        <v>0</v>
      </c>
      <c r="F234" s="382">
        <f t="shared" si="80"/>
        <v>0</v>
      </c>
      <c r="G234" s="382">
        <f t="shared" si="81"/>
        <v>0</v>
      </c>
      <c r="H234" s="383">
        <f t="shared" si="82"/>
        <v>0</v>
      </c>
      <c r="I234" s="382">
        <f t="shared" si="83"/>
        <v>0</v>
      </c>
      <c r="J234" s="382">
        <f>技術引進及委託研究費!C56</f>
        <v>0</v>
      </c>
      <c r="K234" s="382">
        <f t="shared" si="84"/>
        <v>0</v>
      </c>
      <c r="L234" s="382">
        <f t="shared" si="84"/>
        <v>0</v>
      </c>
      <c r="M234" s="384">
        <f t="shared" si="84"/>
        <v>0</v>
      </c>
      <c r="N234" s="385">
        <f t="shared" si="85"/>
        <v>0</v>
      </c>
      <c r="O234" s="386">
        <f t="shared" si="86"/>
        <v>0</v>
      </c>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row>
    <row r="235" spans="1:257" ht="28.5" customHeight="1">
      <c r="A235" s="170" t="s">
        <v>34</v>
      </c>
      <c r="B235" s="382"/>
      <c r="C235" s="382"/>
      <c r="D235" s="382">
        <f t="shared" si="79"/>
        <v>0</v>
      </c>
      <c r="E235" s="382">
        <f t="shared" si="80"/>
        <v>0</v>
      </c>
      <c r="F235" s="382">
        <f t="shared" si="80"/>
        <v>0</v>
      </c>
      <c r="G235" s="382">
        <f t="shared" si="81"/>
        <v>0</v>
      </c>
      <c r="H235" s="383">
        <f t="shared" si="82"/>
        <v>0</v>
      </c>
      <c r="I235" s="382">
        <f t="shared" si="83"/>
        <v>0</v>
      </c>
      <c r="J235" s="382">
        <f>專利申請費!J66</f>
        <v>0</v>
      </c>
      <c r="K235" s="382">
        <f t="shared" si="84"/>
        <v>0</v>
      </c>
      <c r="L235" s="382">
        <f t="shared" si="84"/>
        <v>0</v>
      </c>
      <c r="M235" s="384">
        <f t="shared" si="84"/>
        <v>0</v>
      </c>
      <c r="N235" s="385">
        <f t="shared" si="85"/>
        <v>0</v>
      </c>
      <c r="O235" s="386">
        <f t="shared" si="86"/>
        <v>0</v>
      </c>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row>
    <row r="236" spans="1:257" ht="28.5" customHeight="1">
      <c r="A236" s="165" t="s">
        <v>35</v>
      </c>
      <c r="B236" s="382">
        <f t="shared" ref="B236:M236" si="87">SUM(B230:B235)</f>
        <v>0</v>
      </c>
      <c r="C236" s="382">
        <f t="shared" si="87"/>
        <v>0</v>
      </c>
      <c r="D236" s="382">
        <f t="shared" si="87"/>
        <v>0</v>
      </c>
      <c r="E236" s="382">
        <f t="shared" si="87"/>
        <v>0</v>
      </c>
      <c r="F236" s="382">
        <f t="shared" si="87"/>
        <v>0</v>
      </c>
      <c r="G236" s="382">
        <f t="shared" si="87"/>
        <v>0</v>
      </c>
      <c r="H236" s="382">
        <f t="shared" si="87"/>
        <v>0</v>
      </c>
      <c r="I236" s="382">
        <f t="shared" si="87"/>
        <v>0</v>
      </c>
      <c r="J236" s="382">
        <f t="shared" si="87"/>
        <v>0</v>
      </c>
      <c r="K236" s="382">
        <f t="shared" si="87"/>
        <v>0</v>
      </c>
      <c r="L236" s="382">
        <f t="shared" si="87"/>
        <v>0</v>
      </c>
      <c r="M236" s="384">
        <f t="shared" si="87"/>
        <v>0</v>
      </c>
      <c r="N236" s="385">
        <f t="shared" si="85"/>
        <v>0</v>
      </c>
      <c r="O236" s="386">
        <f t="shared" si="86"/>
        <v>0</v>
      </c>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row>
    <row r="237" spans="1:257" ht="37.5" customHeight="1">
      <c r="A237" s="163" t="s">
        <v>36</v>
      </c>
      <c r="B237" s="381"/>
      <c r="C237" s="388" t="s">
        <v>37</v>
      </c>
      <c r="D237" s="389"/>
      <c r="E237" s="389"/>
      <c r="F237" s="389"/>
      <c r="G237" s="389"/>
      <c r="H237" s="389"/>
      <c r="I237" s="389"/>
      <c r="J237" s="389"/>
      <c r="K237" s="389"/>
      <c r="L237" s="389"/>
      <c r="M237" s="390" t="s">
        <v>38</v>
      </c>
      <c r="N237" s="160" t="s">
        <v>39</v>
      </c>
      <c r="O237" s="391"/>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row>
    <row r="238" spans="1:257" ht="37.5" customHeight="1">
      <c r="A238" s="164" t="s">
        <v>40</v>
      </c>
      <c r="B238" s="392">
        <f>IF(B237=0,0,K236/B237)</f>
        <v>0</v>
      </c>
      <c r="C238" s="389"/>
      <c r="D238" s="389"/>
      <c r="E238" s="389"/>
      <c r="F238" s="389"/>
      <c r="G238" s="389"/>
      <c r="H238" s="389"/>
      <c r="I238" s="389"/>
      <c r="J238" s="389"/>
      <c r="K238" s="389"/>
      <c r="L238" s="389"/>
      <c r="M238" s="389"/>
      <c r="N238" s="160" t="s">
        <v>41</v>
      </c>
      <c r="O238" s="386">
        <v>0</v>
      </c>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row>
    <row r="239" spans="1:257" ht="37.5" customHeight="1">
      <c r="A239" s="3"/>
      <c r="B239" s="3"/>
      <c r="C239" s="3"/>
      <c r="D239" s="389"/>
      <c r="E239" s="389"/>
      <c r="F239" s="389"/>
      <c r="G239" s="389"/>
      <c r="H239" s="389"/>
      <c r="I239" s="389"/>
      <c r="J239" s="389"/>
      <c r="K239" s="389"/>
      <c r="L239" s="389"/>
      <c r="M239" s="389"/>
      <c r="N239" s="161" t="s">
        <v>42</v>
      </c>
      <c r="O239" s="393">
        <f>O237-O236-O238</f>
        <v>0</v>
      </c>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row>
    <row r="240" spans="1:257">
      <c r="A240" s="28" t="s">
        <v>43</v>
      </c>
      <c r="B240" s="394"/>
      <c r="C240" s="394"/>
      <c r="D240" s="394"/>
      <c r="E240" s="394"/>
      <c r="F240" s="394"/>
      <c r="G240" s="394"/>
      <c r="H240" s="394"/>
      <c r="I240" s="394"/>
      <c r="J240" s="394"/>
      <c r="K240" s="155"/>
      <c r="L240" s="155"/>
      <c r="M240" s="155"/>
      <c r="N240" s="155"/>
      <c r="O240" s="155"/>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8"/>
      <c r="FK240" s="28"/>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c r="GV240" s="28"/>
      <c r="GW240" s="28"/>
      <c r="GX240" s="28"/>
      <c r="GY240" s="28"/>
      <c r="GZ240" s="28"/>
      <c r="HA240" s="28"/>
      <c r="HB240" s="28"/>
      <c r="HC240" s="28"/>
      <c r="HD240" s="28"/>
      <c r="HE240" s="28"/>
      <c r="HF240" s="28"/>
      <c r="HG240" s="28"/>
      <c r="HH240" s="28"/>
      <c r="HI240" s="28"/>
      <c r="HJ240" s="28"/>
      <c r="HK240" s="28"/>
      <c r="HL240" s="28"/>
      <c r="HM240" s="28"/>
      <c r="HN240" s="28"/>
      <c r="HO240" s="28"/>
      <c r="HP240" s="28"/>
      <c r="HQ240" s="28"/>
      <c r="HR240" s="28"/>
      <c r="HS240" s="28"/>
      <c r="HT240" s="28"/>
      <c r="HU240" s="28"/>
      <c r="HV240" s="28"/>
      <c r="HW240" s="28"/>
      <c r="HX240" s="28"/>
      <c r="HY240" s="28"/>
      <c r="HZ240" s="28"/>
      <c r="IA240" s="28"/>
      <c r="IB240" s="28"/>
      <c r="IC240" s="28"/>
      <c r="ID240" s="28"/>
      <c r="IE240" s="28"/>
      <c r="IF240" s="28"/>
      <c r="IG240" s="28"/>
      <c r="IH240" s="28"/>
      <c r="II240" s="28"/>
      <c r="IJ240" s="28"/>
      <c r="IK240" s="28"/>
      <c r="IL240" s="28"/>
      <c r="IM240" s="28"/>
      <c r="IN240" s="28"/>
      <c r="IO240" s="28"/>
      <c r="IP240" s="28"/>
      <c r="IQ240" s="28"/>
      <c r="IR240" s="28"/>
      <c r="IS240" s="28"/>
      <c r="IT240" s="28"/>
      <c r="IU240" s="28"/>
      <c r="IV240" s="28"/>
      <c r="IW240" s="28"/>
    </row>
    <row r="241" spans="1:257">
      <c r="A241" s="28" t="s">
        <v>44</v>
      </c>
      <c r="B241" s="394"/>
      <c r="C241" s="394"/>
      <c r="D241" s="394"/>
      <c r="E241" s="394"/>
      <c r="F241" s="394"/>
      <c r="G241" s="394"/>
      <c r="H241" s="394"/>
      <c r="I241" s="394"/>
      <c r="J241" s="394"/>
      <c r="K241" s="155"/>
      <c r="L241" s="155"/>
      <c r="M241" s="155"/>
      <c r="N241" s="155"/>
      <c r="O241" s="155"/>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c r="HL241" s="28"/>
      <c r="HM241" s="28"/>
      <c r="HN241" s="28"/>
      <c r="HO241" s="28"/>
      <c r="HP241" s="28"/>
      <c r="HQ241" s="28"/>
      <c r="HR241" s="28"/>
      <c r="HS241" s="28"/>
      <c r="HT241" s="28"/>
      <c r="HU241" s="28"/>
      <c r="HV241" s="28"/>
      <c r="HW241" s="28"/>
      <c r="HX241" s="28"/>
      <c r="HY241" s="28"/>
      <c r="HZ241" s="28"/>
      <c r="IA241" s="28"/>
      <c r="IB241" s="28"/>
      <c r="IC241" s="28"/>
      <c r="ID241" s="28"/>
      <c r="IE241" s="28"/>
      <c r="IF241" s="28"/>
      <c r="IG241" s="28"/>
      <c r="IH241" s="28"/>
      <c r="II241" s="28"/>
      <c r="IJ241" s="28"/>
      <c r="IK241" s="28"/>
      <c r="IL241" s="28"/>
      <c r="IM241" s="28"/>
      <c r="IN241" s="28"/>
      <c r="IO241" s="28"/>
      <c r="IP241" s="28"/>
      <c r="IQ241" s="28"/>
      <c r="IR241" s="28"/>
      <c r="IS241" s="28"/>
      <c r="IT241" s="28"/>
      <c r="IU241" s="28"/>
      <c r="IV241" s="28"/>
      <c r="IW241" s="28"/>
    </row>
    <row r="242" spans="1:257">
      <c r="A242" s="28" t="s">
        <v>45</v>
      </c>
      <c r="B242" s="394"/>
      <c r="C242" s="394"/>
      <c r="D242" s="394"/>
      <c r="E242" s="394"/>
      <c r="F242" s="394"/>
      <c r="G242" s="394"/>
      <c r="H242" s="394"/>
      <c r="I242" s="394"/>
      <c r="J242" s="394"/>
      <c r="K242" s="155"/>
      <c r="L242" s="155"/>
      <c r="M242" s="155"/>
      <c r="N242" s="155"/>
      <c r="O242" s="155"/>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8"/>
      <c r="FK242" s="28"/>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c r="GV242" s="28"/>
      <c r="GW242" s="28"/>
      <c r="GX242" s="28"/>
      <c r="GY242" s="28"/>
      <c r="GZ242" s="28"/>
      <c r="HA242" s="28"/>
      <c r="HB242" s="28"/>
      <c r="HC242" s="28"/>
      <c r="HD242" s="28"/>
      <c r="HE242" s="28"/>
      <c r="HF242" s="28"/>
      <c r="HG242" s="28"/>
      <c r="HH242" s="28"/>
      <c r="HI242" s="28"/>
      <c r="HJ242" s="28"/>
      <c r="HK242" s="28"/>
      <c r="HL242" s="28"/>
      <c r="HM242" s="28"/>
      <c r="HN242" s="28"/>
      <c r="HO242" s="28"/>
      <c r="HP242" s="28"/>
      <c r="HQ242" s="28"/>
      <c r="HR242" s="28"/>
      <c r="HS242" s="28"/>
      <c r="HT242" s="28"/>
      <c r="HU242" s="28"/>
      <c r="HV242" s="28"/>
      <c r="HW242" s="28"/>
      <c r="HX242" s="28"/>
      <c r="HY242" s="28"/>
      <c r="HZ242" s="28"/>
      <c r="IA242" s="28"/>
      <c r="IB242" s="28"/>
      <c r="IC242" s="28"/>
      <c r="ID242" s="28"/>
      <c r="IE242" s="28"/>
      <c r="IF242" s="28"/>
      <c r="IG242" s="28"/>
      <c r="IH242" s="28"/>
      <c r="II242" s="28"/>
      <c r="IJ242" s="28"/>
      <c r="IK242" s="28"/>
      <c r="IL242" s="28"/>
      <c r="IM242" s="28"/>
      <c r="IN242" s="28"/>
      <c r="IO242" s="28"/>
      <c r="IP242" s="28"/>
      <c r="IQ242" s="28"/>
      <c r="IR242" s="28"/>
      <c r="IS242" s="28"/>
      <c r="IT242" s="28"/>
      <c r="IU242" s="28"/>
      <c r="IV242" s="28"/>
      <c r="IW242" s="28"/>
    </row>
    <row r="243" spans="1:257">
      <c r="A243" s="28" t="s">
        <v>46</v>
      </c>
      <c r="B243" s="394"/>
      <c r="C243" s="394"/>
      <c r="D243" s="394"/>
      <c r="E243" s="394"/>
      <c r="F243" s="394"/>
      <c r="G243" s="394"/>
      <c r="H243" s="394"/>
      <c r="I243" s="394"/>
      <c r="J243" s="394"/>
      <c r="K243" s="155"/>
      <c r="L243" s="155"/>
      <c r="M243" s="155"/>
      <c r="N243" s="155"/>
      <c r="O243" s="155"/>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8"/>
      <c r="FK243" s="28"/>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c r="GV243" s="28"/>
      <c r="GW243" s="28"/>
      <c r="GX243" s="28"/>
      <c r="GY243" s="28"/>
      <c r="GZ243" s="28"/>
      <c r="HA243" s="28"/>
      <c r="HB243" s="28"/>
      <c r="HC243" s="28"/>
      <c r="HD243" s="28"/>
      <c r="HE243" s="28"/>
      <c r="HF243" s="28"/>
      <c r="HG243" s="28"/>
      <c r="HH243" s="28"/>
      <c r="HI243" s="28"/>
      <c r="HJ243" s="28"/>
      <c r="HK243" s="28"/>
      <c r="HL243" s="28"/>
      <c r="HM243" s="28"/>
      <c r="HN243" s="28"/>
      <c r="HO243" s="28"/>
      <c r="HP243" s="28"/>
      <c r="HQ243" s="28"/>
      <c r="HR243" s="28"/>
      <c r="HS243" s="28"/>
      <c r="HT243" s="28"/>
      <c r="HU243" s="28"/>
      <c r="HV243" s="28"/>
      <c r="HW243" s="28"/>
      <c r="HX243" s="28"/>
      <c r="HY243" s="28"/>
      <c r="HZ243" s="28"/>
      <c r="IA243" s="28"/>
      <c r="IB243" s="28"/>
      <c r="IC243" s="28"/>
      <c r="ID243" s="28"/>
      <c r="IE243" s="28"/>
      <c r="IF243" s="28"/>
      <c r="IG243" s="28"/>
      <c r="IH243" s="28"/>
      <c r="II243" s="28"/>
      <c r="IJ243" s="28"/>
      <c r="IK243" s="28"/>
      <c r="IL243" s="28"/>
      <c r="IM243" s="28"/>
      <c r="IN243" s="28"/>
      <c r="IO243" s="28"/>
      <c r="IP243" s="28"/>
      <c r="IQ243" s="28"/>
      <c r="IR243" s="28"/>
      <c r="IS243" s="28"/>
      <c r="IT243" s="28"/>
      <c r="IU243" s="28"/>
      <c r="IV243" s="28"/>
      <c r="IW243" s="28"/>
    </row>
    <row r="244" spans="1:257">
      <c r="A244" s="28" t="s">
        <v>47</v>
      </c>
      <c r="B244" s="394"/>
      <c r="C244" s="394"/>
      <c r="D244" s="394"/>
      <c r="E244" s="394"/>
      <c r="F244" s="394"/>
      <c r="G244" s="394"/>
      <c r="H244" s="394"/>
      <c r="I244" s="394"/>
      <c r="J244" s="394"/>
      <c r="K244" s="155"/>
      <c r="L244" s="155"/>
      <c r="M244" s="155"/>
      <c r="N244" s="155"/>
      <c r="O244" s="155"/>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c r="DA244" s="28"/>
      <c r="DB244" s="28"/>
      <c r="DC244" s="28"/>
      <c r="DD244" s="28"/>
      <c r="DE244" s="28"/>
      <c r="DF244" s="28"/>
      <c r="DG244" s="28"/>
      <c r="DH244" s="28"/>
      <c r="DI244" s="28"/>
      <c r="DJ244" s="28"/>
      <c r="DK244" s="28"/>
      <c r="DL244" s="28"/>
      <c r="DM244" s="28"/>
      <c r="DN244" s="28"/>
      <c r="DO244" s="28"/>
      <c r="DP244" s="28"/>
      <c r="DQ244" s="28"/>
      <c r="DR244" s="28"/>
      <c r="DS244" s="28"/>
      <c r="DT244" s="28"/>
      <c r="DU244" s="28"/>
      <c r="DV244" s="28"/>
      <c r="DW244" s="28"/>
      <c r="DX244" s="28"/>
      <c r="DY244" s="28"/>
      <c r="DZ244" s="28"/>
      <c r="EA244" s="28"/>
      <c r="EB244" s="28"/>
      <c r="EC244" s="28"/>
      <c r="ED244" s="28"/>
      <c r="EE244" s="28"/>
      <c r="EF244" s="28"/>
      <c r="EG244" s="28"/>
      <c r="EH244" s="28"/>
      <c r="EI244" s="28"/>
      <c r="EJ244" s="28"/>
      <c r="EK244" s="28"/>
      <c r="EL244" s="28"/>
      <c r="EM244" s="28"/>
      <c r="EN244" s="28"/>
      <c r="EO244" s="28"/>
      <c r="EP244" s="28"/>
      <c r="EQ244" s="28"/>
      <c r="ER244" s="28"/>
      <c r="ES244" s="28"/>
      <c r="ET244" s="28"/>
      <c r="EU244" s="28"/>
      <c r="EV244" s="28"/>
      <c r="EW244" s="28"/>
      <c r="EX244" s="28"/>
      <c r="EY244" s="28"/>
      <c r="EZ244" s="28"/>
      <c r="FA244" s="28"/>
      <c r="FB244" s="28"/>
      <c r="FC244" s="28"/>
      <c r="FD244" s="28"/>
      <c r="FE244" s="28"/>
      <c r="FF244" s="28"/>
      <c r="FG244" s="28"/>
      <c r="FH244" s="28"/>
      <c r="FI244" s="28"/>
      <c r="FJ244" s="28"/>
      <c r="FK244" s="28"/>
      <c r="FL244" s="28"/>
      <c r="FM244" s="28"/>
      <c r="FN244" s="28"/>
      <c r="FO244" s="28"/>
      <c r="FP244" s="28"/>
      <c r="FQ244" s="28"/>
      <c r="FR244" s="28"/>
      <c r="FS244" s="28"/>
      <c r="FT244" s="28"/>
      <c r="FU244" s="28"/>
      <c r="FV244" s="28"/>
      <c r="FW244" s="28"/>
      <c r="FX244" s="28"/>
      <c r="FY244" s="28"/>
      <c r="FZ244" s="28"/>
      <c r="GA244" s="28"/>
      <c r="GB244" s="28"/>
      <c r="GC244" s="28"/>
      <c r="GD244" s="28"/>
      <c r="GE244" s="28"/>
      <c r="GF244" s="28"/>
      <c r="GG244" s="28"/>
      <c r="GH244" s="28"/>
      <c r="GI244" s="28"/>
      <c r="GJ244" s="28"/>
      <c r="GK244" s="28"/>
      <c r="GL244" s="28"/>
      <c r="GM244" s="28"/>
      <c r="GN244" s="28"/>
      <c r="GO244" s="28"/>
      <c r="GP244" s="28"/>
      <c r="GQ244" s="28"/>
      <c r="GR244" s="28"/>
      <c r="GS244" s="28"/>
      <c r="GT244" s="28"/>
      <c r="GU244" s="28"/>
      <c r="GV244" s="28"/>
      <c r="GW244" s="28"/>
      <c r="GX244" s="28"/>
      <c r="GY244" s="28"/>
      <c r="GZ244" s="28"/>
      <c r="HA244" s="28"/>
      <c r="HB244" s="28"/>
      <c r="HC244" s="28"/>
      <c r="HD244" s="28"/>
      <c r="HE244" s="28"/>
      <c r="HF244" s="28"/>
      <c r="HG244" s="28"/>
      <c r="HH244" s="28"/>
      <c r="HI244" s="28"/>
      <c r="HJ244" s="28"/>
      <c r="HK244" s="28"/>
      <c r="HL244" s="28"/>
      <c r="HM244" s="28"/>
      <c r="HN244" s="28"/>
      <c r="HO244" s="28"/>
      <c r="HP244" s="28"/>
      <c r="HQ244" s="28"/>
      <c r="HR244" s="28"/>
      <c r="HS244" s="28"/>
      <c r="HT244" s="28"/>
      <c r="HU244" s="28"/>
      <c r="HV244" s="28"/>
      <c r="HW244" s="28"/>
      <c r="HX244" s="28"/>
      <c r="HY244" s="28"/>
      <c r="HZ244" s="28"/>
      <c r="IA244" s="28"/>
      <c r="IB244" s="28"/>
      <c r="IC244" s="28"/>
      <c r="ID244" s="28"/>
      <c r="IE244" s="28"/>
      <c r="IF244" s="28"/>
      <c r="IG244" s="28"/>
      <c r="IH244" s="28"/>
      <c r="II244" s="28"/>
      <c r="IJ244" s="28"/>
      <c r="IK244" s="28"/>
      <c r="IL244" s="28"/>
      <c r="IM244" s="28"/>
      <c r="IN244" s="28"/>
      <c r="IO244" s="28"/>
      <c r="IP244" s="28"/>
      <c r="IQ244" s="28"/>
      <c r="IR244" s="28"/>
      <c r="IS244" s="28"/>
      <c r="IT244" s="28"/>
      <c r="IU244" s="28"/>
      <c r="IV244" s="28"/>
      <c r="IW244" s="28"/>
    </row>
    <row r="245" spans="1:257">
      <c r="A245" s="155"/>
      <c r="B245" s="394"/>
      <c r="C245" s="394"/>
      <c r="D245" s="394"/>
      <c r="E245" s="394"/>
      <c r="F245" s="394"/>
      <c r="G245" s="394"/>
      <c r="H245" s="394"/>
      <c r="I245" s="394"/>
      <c r="J245" s="394"/>
      <c r="K245" s="155"/>
      <c r="L245" s="155"/>
      <c r="M245" s="155"/>
      <c r="N245" s="155"/>
      <c r="O245" s="155"/>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c r="DA245" s="28"/>
      <c r="DB245" s="28"/>
      <c r="DC245" s="28"/>
      <c r="DD245" s="28"/>
      <c r="DE245" s="28"/>
      <c r="DF245" s="28"/>
      <c r="DG245" s="28"/>
      <c r="DH245" s="28"/>
      <c r="DI245" s="28"/>
      <c r="DJ245" s="28"/>
      <c r="DK245" s="28"/>
      <c r="DL245" s="28"/>
      <c r="DM245" s="28"/>
      <c r="DN245" s="28"/>
      <c r="DO245" s="28"/>
      <c r="DP245" s="28"/>
      <c r="DQ245" s="28"/>
      <c r="DR245" s="28"/>
      <c r="DS245" s="28"/>
      <c r="DT245" s="28"/>
      <c r="DU245" s="28"/>
      <c r="DV245" s="28"/>
      <c r="DW245" s="28"/>
      <c r="DX245" s="28"/>
      <c r="DY245" s="28"/>
      <c r="DZ245" s="28"/>
      <c r="EA245" s="28"/>
      <c r="EB245" s="28"/>
      <c r="EC245" s="28"/>
      <c r="ED245" s="28"/>
      <c r="EE245" s="28"/>
      <c r="EF245" s="28"/>
      <c r="EG245" s="28"/>
      <c r="EH245" s="28"/>
      <c r="EI245" s="28"/>
      <c r="EJ245" s="28"/>
      <c r="EK245" s="28"/>
      <c r="EL245" s="28"/>
      <c r="EM245" s="28"/>
      <c r="EN245" s="28"/>
      <c r="EO245" s="28"/>
      <c r="EP245" s="28"/>
      <c r="EQ245" s="28"/>
      <c r="ER245" s="28"/>
      <c r="ES245" s="28"/>
      <c r="ET245" s="28"/>
      <c r="EU245" s="28"/>
      <c r="EV245" s="28"/>
      <c r="EW245" s="28"/>
      <c r="EX245" s="28"/>
      <c r="EY245" s="28"/>
      <c r="EZ245" s="28"/>
      <c r="FA245" s="28"/>
      <c r="FB245" s="28"/>
      <c r="FC245" s="28"/>
      <c r="FD245" s="28"/>
      <c r="FE245" s="28"/>
      <c r="FF245" s="28"/>
      <c r="FG245" s="28"/>
      <c r="FH245" s="28"/>
      <c r="FI245" s="28"/>
      <c r="FJ245" s="28"/>
      <c r="FK245" s="28"/>
      <c r="FL245" s="28"/>
      <c r="FM245" s="28"/>
      <c r="FN245" s="28"/>
      <c r="FO245" s="28"/>
      <c r="FP245" s="28"/>
      <c r="FQ245" s="28"/>
      <c r="FR245" s="28"/>
      <c r="FS245" s="28"/>
      <c r="FT245" s="28"/>
      <c r="FU245" s="28"/>
      <c r="FV245" s="28"/>
      <c r="FW245" s="28"/>
      <c r="FX245" s="28"/>
      <c r="FY245" s="28"/>
      <c r="FZ245" s="28"/>
      <c r="GA245" s="28"/>
      <c r="GB245" s="28"/>
      <c r="GC245" s="28"/>
      <c r="GD245" s="28"/>
      <c r="GE245" s="28"/>
      <c r="GF245" s="28"/>
      <c r="GG245" s="28"/>
      <c r="GH245" s="28"/>
      <c r="GI245" s="28"/>
      <c r="GJ245" s="28"/>
      <c r="GK245" s="28"/>
      <c r="GL245" s="28"/>
      <c r="GM245" s="28"/>
      <c r="GN245" s="28"/>
      <c r="GO245" s="28"/>
      <c r="GP245" s="28"/>
      <c r="GQ245" s="28"/>
      <c r="GR245" s="28"/>
      <c r="GS245" s="28"/>
      <c r="GT245" s="28"/>
      <c r="GU245" s="28"/>
      <c r="GV245" s="28"/>
      <c r="GW245" s="28"/>
      <c r="GX245" s="28"/>
      <c r="GY245" s="28"/>
      <c r="GZ245" s="28"/>
      <c r="HA245" s="28"/>
      <c r="HB245" s="28"/>
      <c r="HC245" s="28"/>
      <c r="HD245" s="28"/>
      <c r="HE245" s="28"/>
      <c r="HF245" s="28"/>
      <c r="HG245" s="28"/>
      <c r="HH245" s="28"/>
      <c r="HI245" s="28"/>
      <c r="HJ245" s="28"/>
      <c r="HK245" s="28"/>
      <c r="HL245" s="28"/>
      <c r="HM245" s="28"/>
      <c r="HN245" s="28"/>
      <c r="HO245" s="28"/>
      <c r="HP245" s="28"/>
      <c r="HQ245" s="28"/>
      <c r="HR245" s="28"/>
      <c r="HS245" s="28"/>
      <c r="HT245" s="28"/>
      <c r="HU245" s="28"/>
      <c r="HV245" s="28"/>
      <c r="HW245" s="28"/>
      <c r="HX245" s="28"/>
      <c r="HY245" s="28"/>
      <c r="HZ245" s="28"/>
      <c r="IA245" s="28"/>
      <c r="IB245" s="28"/>
      <c r="IC245" s="28"/>
      <c r="ID245" s="28"/>
      <c r="IE245" s="28"/>
      <c r="IF245" s="28"/>
      <c r="IG245" s="28"/>
      <c r="IH245" s="28"/>
      <c r="II245" s="28"/>
      <c r="IJ245" s="28"/>
      <c r="IK245" s="28"/>
      <c r="IL245" s="28"/>
      <c r="IM245" s="28"/>
      <c r="IN245" s="28"/>
      <c r="IO245" s="28"/>
      <c r="IP245" s="28"/>
      <c r="IQ245" s="28"/>
      <c r="IR245" s="28"/>
      <c r="IS245" s="28"/>
      <c r="IT245" s="28"/>
      <c r="IU245" s="28"/>
      <c r="IV245" s="28"/>
      <c r="IW245" s="28"/>
    </row>
    <row r="246" spans="1:257" s="399" customFormat="1" ht="27" customHeight="1">
      <c r="A246" s="139" t="s">
        <v>48</v>
      </c>
      <c r="B246" s="397"/>
      <c r="C246" s="397"/>
      <c r="D246" s="397"/>
      <c r="E246" s="139" t="s">
        <v>9</v>
      </c>
      <c r="F246" s="397"/>
      <c r="G246" s="397"/>
      <c r="H246" s="139" t="s">
        <v>10</v>
      </c>
      <c r="I246" s="397"/>
      <c r="J246" s="397"/>
      <c r="K246" s="398" t="s">
        <v>11</v>
      </c>
      <c r="L246" s="397"/>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c r="IQ246" s="14"/>
      <c r="IR246" s="14"/>
      <c r="IS246" s="14"/>
      <c r="IT246" s="14"/>
      <c r="IU246" s="14"/>
      <c r="IV246" s="14"/>
      <c r="IW246" s="14"/>
    </row>
    <row r="247" spans="1:257">
      <c r="A247" s="87"/>
      <c r="B247" s="87"/>
      <c r="C247" s="87"/>
      <c r="D247" s="87"/>
      <c r="E247" s="87"/>
      <c r="F247" s="87"/>
      <c r="G247" s="87"/>
      <c r="H247" s="87"/>
      <c r="I247" s="87"/>
      <c r="J247" s="87"/>
      <c r="K247" s="395" t="s">
        <v>49</v>
      </c>
      <c r="L247" s="87"/>
    </row>
    <row r="248" spans="1:257" ht="16.5" customHeight="1">
      <c r="A248" s="4"/>
      <c r="B248" s="377"/>
      <c r="C248" s="377"/>
      <c r="D248" s="377"/>
      <c r="E248" s="377"/>
      <c r="F248" s="377"/>
      <c r="G248" s="377"/>
      <c r="H248" s="377"/>
      <c r="I248" s="377"/>
      <c r="J248" s="377"/>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row>
    <row r="249" spans="1:257" ht="16.5" customHeight="1">
      <c r="A249" s="4"/>
      <c r="B249" s="377"/>
      <c r="C249" s="377"/>
      <c r="D249" s="377"/>
      <c r="E249" s="377"/>
      <c r="F249" s="377"/>
      <c r="G249" s="377"/>
      <c r="H249" s="377"/>
      <c r="I249" s="377"/>
      <c r="J249" s="377"/>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row>
    <row r="250" spans="1:257" ht="16.5" customHeight="1">
      <c r="A250" s="4"/>
      <c r="B250" s="377"/>
      <c r="C250" s="377"/>
      <c r="D250" s="377"/>
      <c r="E250" s="377"/>
      <c r="F250" s="377"/>
      <c r="G250" s="377"/>
      <c r="H250" s="377"/>
      <c r="I250" s="377"/>
      <c r="J250" s="377"/>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row>
    <row r="251" spans="1:257" ht="16.5" customHeight="1">
      <c r="A251" s="4"/>
      <c r="B251" s="377"/>
      <c r="C251" s="377"/>
      <c r="D251" s="377"/>
      <c r="E251" s="377"/>
      <c r="F251" s="377"/>
      <c r="G251" s="377"/>
      <c r="H251" s="377"/>
      <c r="I251" s="377"/>
      <c r="J251" s="377"/>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row>
    <row r="252" spans="1:257" ht="16.5" customHeight="1">
      <c r="B252" s="15"/>
      <c r="C252" s="15"/>
      <c r="D252" s="15"/>
      <c r="E252" s="15"/>
      <c r="F252" s="15"/>
      <c r="G252" s="15"/>
      <c r="H252" s="15"/>
      <c r="I252" s="15"/>
      <c r="J252" s="15"/>
    </row>
    <row r="253" spans="1:257" ht="16.5" customHeight="1">
      <c r="B253" s="15"/>
      <c r="C253" s="15"/>
      <c r="D253" s="15"/>
      <c r="E253" s="15"/>
      <c r="F253" s="15"/>
      <c r="G253" s="15"/>
      <c r="H253" s="15"/>
      <c r="I253" s="15"/>
      <c r="J253" s="15"/>
    </row>
    <row r="254" spans="1:257" ht="16.5" customHeight="1">
      <c r="B254" s="15"/>
      <c r="C254" s="15"/>
      <c r="D254" s="15"/>
      <c r="E254" s="15"/>
      <c r="F254" s="15"/>
      <c r="G254" s="15"/>
      <c r="H254" s="15"/>
      <c r="I254" s="15"/>
      <c r="J254" s="15"/>
    </row>
    <row r="255" spans="1:257" ht="16.5" customHeight="1">
      <c r="B255" s="15"/>
      <c r="C255" s="15"/>
      <c r="D255" s="15"/>
      <c r="E255" s="15"/>
      <c r="F255" s="15"/>
      <c r="G255" s="15"/>
      <c r="H255" s="15"/>
      <c r="I255" s="15"/>
      <c r="J255" s="15"/>
    </row>
    <row r="256" spans="1:257" ht="16.5" customHeight="1">
      <c r="B256" s="15"/>
      <c r="C256" s="15"/>
      <c r="D256" s="15"/>
      <c r="E256" s="15"/>
      <c r="F256" s="15"/>
      <c r="G256" s="15"/>
      <c r="H256" s="15"/>
      <c r="I256" s="15"/>
      <c r="J256" s="15"/>
    </row>
    <row r="257" spans="2:10" ht="16.5" customHeight="1">
      <c r="B257" s="15"/>
      <c r="C257" s="15"/>
      <c r="D257" s="15"/>
      <c r="E257" s="15"/>
      <c r="F257" s="15"/>
      <c r="G257" s="15"/>
      <c r="H257" s="15"/>
      <c r="I257" s="15"/>
      <c r="J257" s="15"/>
    </row>
    <row r="258" spans="2:10" ht="16.5" customHeight="1">
      <c r="B258" s="15"/>
      <c r="C258" s="15"/>
      <c r="D258" s="15"/>
      <c r="E258" s="15"/>
      <c r="F258" s="15"/>
      <c r="G258" s="15"/>
      <c r="H258" s="15"/>
      <c r="I258" s="15"/>
      <c r="J258" s="15"/>
    </row>
    <row r="259" spans="2:10" ht="16.5" customHeight="1">
      <c r="B259" s="15"/>
      <c r="C259" s="15"/>
      <c r="D259" s="15"/>
      <c r="E259" s="15"/>
      <c r="F259" s="15"/>
      <c r="G259" s="15"/>
      <c r="H259" s="15"/>
      <c r="I259" s="15"/>
      <c r="J259" s="15"/>
    </row>
    <row r="260" spans="2:10" ht="16.5" customHeight="1">
      <c r="B260" s="15"/>
      <c r="C260" s="15"/>
      <c r="D260" s="15"/>
      <c r="E260" s="15"/>
      <c r="F260" s="15"/>
      <c r="G260" s="15"/>
      <c r="H260" s="15"/>
      <c r="I260" s="15"/>
      <c r="J260" s="15"/>
    </row>
    <row r="261" spans="2:10" ht="16.5" customHeight="1">
      <c r="B261" s="15"/>
      <c r="C261" s="15"/>
      <c r="D261" s="15"/>
      <c r="E261" s="15"/>
      <c r="F261" s="15"/>
      <c r="G261" s="15"/>
      <c r="H261" s="15"/>
      <c r="I261" s="15"/>
      <c r="J261" s="15"/>
    </row>
    <row r="262" spans="2:10" ht="16.5" customHeight="1">
      <c r="B262" s="15"/>
      <c r="C262" s="15"/>
      <c r="D262" s="15"/>
      <c r="E262" s="15"/>
      <c r="F262" s="15"/>
      <c r="G262" s="15"/>
      <c r="H262" s="15"/>
      <c r="I262" s="15"/>
      <c r="J262" s="15"/>
    </row>
    <row r="263" spans="2:10" ht="16.5" customHeight="1">
      <c r="B263" s="15"/>
      <c r="C263" s="15"/>
      <c r="D263" s="15"/>
      <c r="E263" s="15"/>
      <c r="F263" s="15"/>
      <c r="G263" s="15"/>
      <c r="H263" s="15"/>
      <c r="I263" s="15"/>
      <c r="J263" s="15"/>
    </row>
    <row r="264" spans="2:10" ht="16.5" customHeight="1">
      <c r="B264" s="15"/>
      <c r="C264" s="15"/>
      <c r="D264" s="15"/>
      <c r="E264" s="15"/>
      <c r="F264" s="15"/>
      <c r="G264" s="15"/>
      <c r="H264" s="15"/>
      <c r="I264" s="15"/>
      <c r="J264" s="15"/>
    </row>
    <row r="265" spans="2:10" ht="16.5" customHeight="1">
      <c r="B265" s="15"/>
      <c r="C265" s="15"/>
      <c r="D265" s="15"/>
      <c r="E265" s="15"/>
      <c r="F265" s="15"/>
      <c r="G265" s="15"/>
      <c r="H265" s="15"/>
      <c r="I265" s="15"/>
      <c r="J265" s="15"/>
    </row>
    <row r="266" spans="2:10" ht="16.5" customHeight="1">
      <c r="B266" s="15"/>
      <c r="C266" s="15"/>
      <c r="D266" s="15"/>
      <c r="E266" s="15"/>
      <c r="F266" s="15"/>
      <c r="G266" s="15"/>
      <c r="H266" s="15"/>
      <c r="I266" s="15"/>
      <c r="J266" s="15"/>
    </row>
    <row r="267" spans="2:10" ht="16.5" customHeight="1">
      <c r="B267" s="15"/>
      <c r="C267" s="15"/>
      <c r="D267" s="15"/>
      <c r="E267" s="15"/>
      <c r="F267" s="15"/>
      <c r="G267" s="15"/>
      <c r="H267" s="15"/>
      <c r="I267" s="15"/>
      <c r="J267" s="15"/>
    </row>
    <row r="268" spans="2:10" ht="16.5" customHeight="1">
      <c r="B268" s="15"/>
      <c r="C268" s="15"/>
      <c r="D268" s="15"/>
      <c r="E268" s="15"/>
      <c r="F268" s="15"/>
      <c r="G268" s="15"/>
      <c r="H268" s="15"/>
      <c r="I268" s="15"/>
      <c r="J268" s="15"/>
    </row>
    <row r="269" spans="2:10" ht="16.5" customHeight="1">
      <c r="B269" s="15"/>
      <c r="C269" s="15"/>
      <c r="D269" s="15"/>
      <c r="E269" s="15"/>
      <c r="F269" s="15"/>
      <c r="G269" s="15"/>
      <c r="H269" s="15"/>
      <c r="I269" s="15"/>
      <c r="J269" s="15"/>
    </row>
    <row r="270" spans="2:10" ht="16.5" customHeight="1">
      <c r="B270" s="15"/>
      <c r="C270" s="15"/>
      <c r="D270" s="15"/>
      <c r="E270" s="15"/>
      <c r="F270" s="15"/>
      <c r="G270" s="15"/>
      <c r="H270" s="15"/>
      <c r="I270" s="15"/>
      <c r="J270" s="15"/>
    </row>
    <row r="271" spans="2:10" ht="16.5" customHeight="1">
      <c r="B271" s="15"/>
      <c r="C271" s="15"/>
      <c r="D271" s="15"/>
      <c r="E271" s="15"/>
      <c r="F271" s="15"/>
      <c r="G271" s="15"/>
      <c r="H271" s="15"/>
      <c r="I271" s="15"/>
      <c r="J271" s="15"/>
    </row>
    <row r="272" spans="2:10" ht="16.5" customHeight="1">
      <c r="B272" s="15"/>
      <c r="C272" s="15"/>
      <c r="D272" s="15"/>
      <c r="E272" s="15"/>
      <c r="F272" s="15"/>
      <c r="G272" s="15"/>
      <c r="H272" s="15"/>
      <c r="I272" s="15"/>
      <c r="J272" s="15"/>
    </row>
    <row r="273" spans="2:10" ht="16.5" customHeight="1">
      <c r="B273" s="15"/>
      <c r="C273" s="15"/>
      <c r="D273" s="15"/>
      <c r="E273" s="15"/>
      <c r="F273" s="15"/>
      <c r="G273" s="15"/>
      <c r="H273" s="15"/>
      <c r="I273" s="15"/>
      <c r="J273" s="15"/>
    </row>
    <row r="274" spans="2:10" ht="16.5" customHeight="1">
      <c r="B274" s="15"/>
      <c r="C274" s="15"/>
      <c r="D274" s="15"/>
      <c r="E274" s="15"/>
      <c r="F274" s="15"/>
      <c r="G274" s="15"/>
      <c r="H274" s="15"/>
      <c r="I274" s="15"/>
      <c r="J274" s="15"/>
    </row>
    <row r="275" spans="2:10" ht="16.5" customHeight="1">
      <c r="B275" s="15"/>
      <c r="C275" s="15"/>
      <c r="D275" s="15"/>
      <c r="E275" s="15"/>
      <c r="F275" s="15"/>
      <c r="G275" s="15"/>
      <c r="H275" s="15"/>
      <c r="I275" s="15"/>
      <c r="J275" s="15"/>
    </row>
    <row r="276" spans="2:10" ht="16.5" customHeight="1">
      <c r="B276" s="15"/>
      <c r="C276" s="15"/>
      <c r="D276" s="15"/>
      <c r="E276" s="15"/>
      <c r="F276" s="15"/>
      <c r="G276" s="15"/>
      <c r="H276" s="15"/>
      <c r="I276" s="15"/>
      <c r="J276" s="15"/>
    </row>
    <row r="277" spans="2:10" ht="16.5" customHeight="1">
      <c r="B277" s="15"/>
      <c r="C277" s="15"/>
      <c r="D277" s="15"/>
      <c r="E277" s="15"/>
      <c r="F277" s="15"/>
      <c r="G277" s="15"/>
      <c r="H277" s="15"/>
      <c r="I277" s="15"/>
      <c r="J277" s="15"/>
    </row>
    <row r="278" spans="2:10" ht="16.5" customHeight="1">
      <c r="B278" s="15"/>
      <c r="C278" s="15"/>
      <c r="D278" s="15"/>
      <c r="E278" s="15"/>
      <c r="F278" s="15"/>
      <c r="G278" s="15"/>
      <c r="H278" s="15"/>
      <c r="I278" s="15"/>
      <c r="J278" s="15"/>
    </row>
    <row r="279" spans="2:10" ht="16.5" customHeight="1">
      <c r="B279" s="15"/>
      <c r="C279" s="15"/>
      <c r="D279" s="15"/>
      <c r="E279" s="15"/>
      <c r="F279" s="15"/>
      <c r="G279" s="15"/>
      <c r="H279" s="15"/>
      <c r="I279" s="15"/>
      <c r="J279" s="15"/>
    </row>
    <row r="280" spans="2:10" ht="16.5" customHeight="1">
      <c r="B280" s="15"/>
      <c r="C280" s="15"/>
      <c r="D280" s="15"/>
      <c r="E280" s="15"/>
      <c r="F280" s="15"/>
      <c r="G280" s="15"/>
      <c r="H280" s="15"/>
      <c r="I280" s="15"/>
      <c r="J280" s="15"/>
    </row>
    <row r="281" spans="2:10" ht="16.5" customHeight="1">
      <c r="B281" s="15"/>
      <c r="C281" s="15"/>
      <c r="D281" s="15"/>
      <c r="E281" s="15"/>
      <c r="F281" s="15"/>
      <c r="G281" s="15"/>
      <c r="H281" s="15"/>
      <c r="I281" s="15"/>
      <c r="J281" s="15"/>
    </row>
    <row r="282" spans="2:10" ht="16.5" customHeight="1">
      <c r="B282" s="15"/>
      <c r="C282" s="15"/>
      <c r="D282" s="15"/>
      <c r="E282" s="15"/>
      <c r="F282" s="15"/>
      <c r="G282" s="15"/>
      <c r="H282" s="15"/>
      <c r="I282" s="15"/>
      <c r="J282" s="15"/>
    </row>
    <row r="283" spans="2:10" ht="16.5" customHeight="1">
      <c r="B283" s="15"/>
      <c r="C283" s="15"/>
      <c r="D283" s="15"/>
      <c r="E283" s="15"/>
      <c r="F283" s="15"/>
      <c r="G283" s="15"/>
      <c r="H283" s="15"/>
      <c r="I283" s="15"/>
      <c r="J283" s="15"/>
    </row>
    <row r="284" spans="2:10" ht="16.5" customHeight="1">
      <c r="B284" s="15"/>
      <c r="C284" s="15"/>
      <c r="D284" s="15"/>
      <c r="E284" s="15"/>
      <c r="F284" s="15"/>
      <c r="G284" s="15"/>
      <c r="H284" s="15"/>
      <c r="I284" s="15"/>
      <c r="J284" s="15"/>
    </row>
    <row r="285" spans="2:10" ht="16.5" customHeight="1">
      <c r="B285" s="15"/>
      <c r="C285" s="15"/>
      <c r="D285" s="15"/>
      <c r="E285" s="15"/>
      <c r="F285" s="15"/>
      <c r="G285" s="15"/>
      <c r="H285" s="15"/>
      <c r="I285" s="15"/>
      <c r="J285" s="15"/>
    </row>
    <row r="286" spans="2:10" ht="16.5" customHeight="1">
      <c r="B286" s="15"/>
      <c r="C286" s="15"/>
      <c r="D286" s="15"/>
      <c r="E286" s="15"/>
      <c r="F286" s="15"/>
      <c r="G286" s="15"/>
      <c r="H286" s="15"/>
      <c r="I286" s="15"/>
      <c r="J286" s="15"/>
    </row>
    <row r="287" spans="2:10" ht="16.5" customHeight="1">
      <c r="B287" s="15"/>
      <c r="C287" s="15"/>
      <c r="D287" s="15"/>
      <c r="E287" s="15"/>
      <c r="F287" s="15"/>
      <c r="G287" s="15"/>
      <c r="H287" s="15"/>
      <c r="I287" s="15"/>
      <c r="J287" s="15"/>
    </row>
    <row r="288" spans="2:10" ht="16.5" customHeight="1">
      <c r="B288" s="15"/>
      <c r="C288" s="15"/>
      <c r="D288" s="15"/>
      <c r="E288" s="15"/>
      <c r="F288" s="15"/>
      <c r="G288" s="15"/>
      <c r="H288" s="15"/>
      <c r="I288" s="15"/>
      <c r="J288" s="15"/>
    </row>
    <row r="289" spans="2:10" ht="16.5" customHeight="1">
      <c r="B289" s="15"/>
      <c r="C289" s="15"/>
      <c r="D289" s="15"/>
      <c r="E289" s="15"/>
      <c r="F289" s="15"/>
      <c r="G289" s="15"/>
      <c r="H289" s="15"/>
      <c r="I289" s="15"/>
      <c r="J289" s="15"/>
    </row>
    <row r="290" spans="2:10" ht="16.5" customHeight="1">
      <c r="B290" s="15"/>
      <c r="C290" s="15"/>
      <c r="D290" s="15"/>
      <c r="E290" s="15"/>
      <c r="F290" s="15"/>
      <c r="G290" s="15"/>
      <c r="H290" s="15"/>
      <c r="I290" s="15"/>
      <c r="J290" s="15"/>
    </row>
    <row r="291" spans="2:10" ht="16.5" customHeight="1">
      <c r="B291" s="15"/>
      <c r="C291" s="15"/>
      <c r="D291" s="15"/>
      <c r="E291" s="15"/>
      <c r="F291" s="15"/>
      <c r="G291" s="15"/>
      <c r="H291" s="15"/>
      <c r="I291" s="15"/>
      <c r="J291" s="15"/>
    </row>
    <row r="292" spans="2:10" ht="16.5" customHeight="1">
      <c r="B292" s="15"/>
      <c r="C292" s="15"/>
      <c r="D292" s="15"/>
      <c r="E292" s="15"/>
      <c r="F292" s="15"/>
      <c r="G292" s="15"/>
      <c r="H292" s="15"/>
      <c r="I292" s="15"/>
      <c r="J292" s="15"/>
    </row>
    <row r="293" spans="2:10" ht="16.5" customHeight="1">
      <c r="B293" s="15"/>
      <c r="C293" s="15"/>
      <c r="D293" s="15"/>
      <c r="E293" s="15"/>
      <c r="F293" s="15"/>
      <c r="G293" s="15"/>
      <c r="H293" s="15"/>
      <c r="I293" s="15"/>
      <c r="J293" s="15"/>
    </row>
    <row r="294" spans="2:10" ht="16.5" customHeight="1">
      <c r="B294" s="15"/>
      <c r="C294" s="15"/>
      <c r="D294" s="15"/>
      <c r="E294" s="15"/>
      <c r="F294" s="15"/>
      <c r="G294" s="15"/>
      <c r="H294" s="15"/>
      <c r="I294" s="15"/>
      <c r="J294" s="15"/>
    </row>
    <row r="295" spans="2:10" ht="16.5" customHeight="1">
      <c r="B295" s="15"/>
      <c r="C295" s="15"/>
      <c r="D295" s="15"/>
      <c r="E295" s="15"/>
      <c r="F295" s="15"/>
      <c r="G295" s="15"/>
      <c r="H295" s="15"/>
      <c r="I295" s="15"/>
      <c r="J295" s="15"/>
    </row>
    <row r="296" spans="2:10" ht="16.5" customHeight="1">
      <c r="B296" s="15"/>
      <c r="C296" s="15"/>
      <c r="D296" s="15"/>
      <c r="E296" s="15"/>
      <c r="F296" s="15"/>
      <c r="G296" s="15"/>
      <c r="H296" s="15"/>
      <c r="I296" s="15"/>
      <c r="J296" s="15"/>
    </row>
    <row r="297" spans="2:10" ht="16.5" customHeight="1">
      <c r="B297" s="15"/>
      <c r="C297" s="15"/>
      <c r="D297" s="15"/>
      <c r="E297" s="15"/>
      <c r="F297" s="15"/>
      <c r="G297" s="15"/>
      <c r="H297" s="15"/>
      <c r="I297" s="15"/>
      <c r="J297" s="15"/>
    </row>
    <row r="298" spans="2:10" ht="16.5" customHeight="1">
      <c r="B298" s="15"/>
      <c r="C298" s="15"/>
      <c r="D298" s="15"/>
      <c r="E298" s="15"/>
      <c r="F298" s="15"/>
      <c r="G298" s="15"/>
      <c r="H298" s="15"/>
      <c r="I298" s="15"/>
      <c r="J298" s="15"/>
    </row>
    <row r="299" spans="2:10" ht="16.5" customHeight="1">
      <c r="B299" s="15"/>
      <c r="C299" s="15"/>
      <c r="D299" s="15"/>
      <c r="E299" s="15"/>
      <c r="F299" s="15"/>
      <c r="G299" s="15"/>
      <c r="H299" s="15"/>
      <c r="I299" s="15"/>
      <c r="J299" s="15"/>
    </row>
    <row r="300" spans="2:10" ht="16.5" customHeight="1">
      <c r="B300" s="15"/>
      <c r="C300" s="15"/>
      <c r="D300" s="15"/>
      <c r="E300" s="15"/>
      <c r="F300" s="15"/>
      <c r="G300" s="15"/>
      <c r="H300" s="15"/>
      <c r="I300" s="15"/>
      <c r="J300" s="15"/>
    </row>
    <row r="301" spans="2:10" ht="16.5" customHeight="1">
      <c r="B301" s="15"/>
      <c r="C301" s="15"/>
      <c r="D301" s="15"/>
      <c r="E301" s="15"/>
      <c r="F301" s="15"/>
      <c r="G301" s="15"/>
      <c r="H301" s="15"/>
      <c r="I301" s="15"/>
      <c r="J301" s="15"/>
    </row>
    <row r="302" spans="2:10" ht="16.5" customHeight="1">
      <c r="B302" s="15"/>
      <c r="C302" s="15"/>
      <c r="D302" s="15"/>
      <c r="E302" s="15"/>
      <c r="F302" s="15"/>
      <c r="G302" s="15"/>
      <c r="H302" s="15"/>
      <c r="I302" s="15"/>
      <c r="J302" s="15"/>
    </row>
    <row r="303" spans="2:10" ht="16.5" customHeight="1">
      <c r="B303" s="15"/>
      <c r="C303" s="15"/>
      <c r="D303" s="15"/>
      <c r="E303" s="15"/>
      <c r="F303" s="15"/>
      <c r="G303" s="15"/>
      <c r="H303" s="15"/>
      <c r="I303" s="15"/>
      <c r="J303" s="15"/>
    </row>
    <row r="304" spans="2:10" ht="16.5" customHeight="1">
      <c r="B304" s="15"/>
      <c r="C304" s="15"/>
      <c r="D304" s="15"/>
      <c r="E304" s="15"/>
      <c r="F304" s="15"/>
      <c r="G304" s="15"/>
      <c r="H304" s="15"/>
      <c r="I304" s="15"/>
      <c r="J304" s="15"/>
    </row>
    <row r="305" spans="2:10" ht="16.5" customHeight="1">
      <c r="B305" s="15"/>
      <c r="C305" s="15"/>
      <c r="D305" s="15"/>
      <c r="E305" s="15"/>
      <c r="F305" s="15"/>
      <c r="G305" s="15"/>
      <c r="H305" s="15"/>
      <c r="I305" s="15"/>
      <c r="J305" s="15"/>
    </row>
    <row r="306" spans="2:10" ht="16.5" customHeight="1">
      <c r="B306" s="15"/>
      <c r="C306" s="15"/>
      <c r="D306" s="15"/>
      <c r="E306" s="15"/>
      <c r="F306" s="15"/>
      <c r="G306" s="15"/>
      <c r="H306" s="15"/>
      <c r="I306" s="15"/>
      <c r="J306" s="15"/>
    </row>
    <row r="307" spans="2:10" ht="16.5" customHeight="1">
      <c r="B307" s="15"/>
      <c r="C307" s="15"/>
      <c r="D307" s="15"/>
      <c r="E307" s="15"/>
      <c r="F307" s="15"/>
      <c r="G307" s="15"/>
      <c r="H307" s="15"/>
      <c r="I307" s="15"/>
      <c r="J307" s="15"/>
    </row>
    <row r="308" spans="2:10" ht="16.5" customHeight="1">
      <c r="B308" s="15"/>
      <c r="C308" s="15"/>
      <c r="D308" s="15"/>
      <c r="E308" s="15"/>
      <c r="F308" s="15"/>
      <c r="G308" s="15"/>
      <c r="H308" s="15"/>
      <c r="I308" s="15"/>
      <c r="J308" s="15"/>
    </row>
    <row r="309" spans="2:10" ht="16.5" customHeight="1">
      <c r="B309" s="15"/>
      <c r="C309" s="15"/>
      <c r="D309" s="15"/>
      <c r="E309" s="15"/>
      <c r="F309" s="15"/>
      <c r="G309" s="15"/>
      <c r="H309" s="15"/>
      <c r="I309" s="15"/>
      <c r="J309" s="15"/>
    </row>
    <row r="310" spans="2:10" ht="16.5" customHeight="1">
      <c r="B310" s="15"/>
      <c r="C310" s="15"/>
      <c r="D310" s="15"/>
      <c r="E310" s="15"/>
      <c r="F310" s="15"/>
      <c r="G310" s="15"/>
      <c r="H310" s="15"/>
      <c r="I310" s="15"/>
      <c r="J310" s="15"/>
    </row>
    <row r="311" spans="2:10" ht="16.5" customHeight="1">
      <c r="B311" s="15"/>
      <c r="C311" s="15"/>
      <c r="D311" s="15"/>
      <c r="E311" s="15"/>
      <c r="F311" s="15"/>
      <c r="G311" s="15"/>
      <c r="H311" s="15"/>
      <c r="I311" s="15"/>
      <c r="J311" s="15"/>
    </row>
    <row r="312" spans="2:10" ht="16.5" customHeight="1">
      <c r="B312" s="15"/>
      <c r="C312" s="15"/>
      <c r="D312" s="15"/>
      <c r="E312" s="15"/>
      <c r="F312" s="15"/>
      <c r="G312" s="15"/>
      <c r="H312" s="15"/>
      <c r="I312" s="15"/>
      <c r="J312" s="15"/>
    </row>
    <row r="313" spans="2:10" ht="16.5" customHeight="1">
      <c r="B313" s="15"/>
      <c r="C313" s="15"/>
      <c r="D313" s="15"/>
      <c r="E313" s="15"/>
      <c r="F313" s="15"/>
      <c r="G313" s="15"/>
      <c r="H313" s="15"/>
      <c r="I313" s="15"/>
      <c r="J313" s="15"/>
    </row>
    <row r="314" spans="2:10" ht="16.5" customHeight="1">
      <c r="B314" s="15"/>
      <c r="C314" s="15"/>
      <c r="D314" s="15"/>
      <c r="E314" s="15"/>
      <c r="F314" s="15"/>
      <c r="G314" s="15"/>
      <c r="H314" s="15"/>
      <c r="I314" s="15"/>
      <c r="J314" s="15"/>
    </row>
    <row r="315" spans="2:10" ht="16.5" customHeight="1">
      <c r="B315" s="15"/>
      <c r="C315" s="15"/>
      <c r="D315" s="15"/>
      <c r="E315" s="15"/>
      <c r="F315" s="15"/>
      <c r="G315" s="15"/>
      <c r="H315" s="15"/>
      <c r="I315" s="15"/>
      <c r="J315" s="15"/>
    </row>
    <row r="316" spans="2:10" ht="16.5" customHeight="1">
      <c r="B316" s="15"/>
      <c r="C316" s="15"/>
      <c r="D316" s="15"/>
      <c r="E316" s="15"/>
      <c r="F316" s="15"/>
      <c r="G316" s="15"/>
      <c r="H316" s="15"/>
      <c r="I316" s="15"/>
      <c r="J316" s="15"/>
    </row>
    <row r="317" spans="2:10" ht="16.5" customHeight="1">
      <c r="B317" s="15"/>
      <c r="C317" s="15"/>
      <c r="D317" s="15"/>
      <c r="E317" s="15"/>
      <c r="F317" s="15"/>
      <c r="G317" s="15"/>
      <c r="H317" s="15"/>
      <c r="I317" s="15"/>
      <c r="J317" s="15"/>
    </row>
    <row r="318" spans="2:10" ht="16.5" customHeight="1">
      <c r="B318" s="15"/>
      <c r="C318" s="15"/>
      <c r="D318" s="15"/>
      <c r="E318" s="15"/>
      <c r="F318" s="15"/>
      <c r="G318" s="15"/>
      <c r="H318" s="15"/>
      <c r="I318" s="15"/>
      <c r="J318" s="15"/>
    </row>
    <row r="319" spans="2:10" ht="16.5" customHeight="1">
      <c r="B319" s="15"/>
      <c r="C319" s="15"/>
      <c r="D319" s="15"/>
      <c r="E319" s="15"/>
      <c r="F319" s="15"/>
      <c r="G319" s="15"/>
      <c r="H319" s="15"/>
      <c r="I319" s="15"/>
      <c r="J319" s="15"/>
    </row>
    <row r="320" spans="2:10" ht="16.5" customHeight="1">
      <c r="B320" s="15"/>
      <c r="C320" s="15"/>
      <c r="D320" s="15"/>
      <c r="E320" s="15"/>
      <c r="F320" s="15"/>
      <c r="G320" s="15"/>
      <c r="H320" s="15"/>
      <c r="I320" s="15"/>
      <c r="J320" s="15"/>
    </row>
    <row r="321" spans="2:10" ht="16.5" customHeight="1">
      <c r="B321" s="15"/>
      <c r="C321" s="15"/>
      <c r="D321" s="15"/>
      <c r="E321" s="15"/>
      <c r="F321" s="15"/>
      <c r="G321" s="15"/>
      <c r="H321" s="15"/>
      <c r="I321" s="15"/>
      <c r="J321" s="15"/>
    </row>
    <row r="322" spans="2:10" ht="16.5" customHeight="1">
      <c r="B322" s="15"/>
      <c r="C322" s="15"/>
      <c r="D322" s="15"/>
      <c r="E322" s="15"/>
      <c r="F322" s="15"/>
      <c r="G322" s="15"/>
      <c r="H322" s="15"/>
      <c r="I322" s="15"/>
      <c r="J322" s="15"/>
    </row>
    <row r="323" spans="2:10" ht="16.5" customHeight="1">
      <c r="B323" s="15"/>
      <c r="C323" s="15"/>
      <c r="D323" s="15"/>
      <c r="E323" s="15"/>
      <c r="F323" s="15"/>
      <c r="G323" s="15"/>
      <c r="H323" s="15"/>
      <c r="I323" s="15"/>
      <c r="J323" s="15"/>
    </row>
    <row r="324" spans="2:10" ht="16.5" customHeight="1">
      <c r="B324" s="15"/>
      <c r="C324" s="15"/>
      <c r="D324" s="15"/>
      <c r="E324" s="15"/>
      <c r="F324" s="15"/>
      <c r="G324" s="15"/>
      <c r="H324" s="15"/>
      <c r="I324" s="15"/>
      <c r="J324" s="15"/>
    </row>
    <row r="325" spans="2:10" ht="16.5" customHeight="1">
      <c r="B325" s="15"/>
      <c r="C325" s="15"/>
      <c r="D325" s="15"/>
      <c r="E325" s="15"/>
      <c r="F325" s="15"/>
      <c r="G325" s="15"/>
      <c r="H325" s="15"/>
      <c r="I325" s="15"/>
      <c r="J325" s="15"/>
    </row>
    <row r="326" spans="2:10" ht="16.5" customHeight="1">
      <c r="B326" s="15"/>
      <c r="C326" s="15"/>
      <c r="D326" s="15"/>
      <c r="E326" s="15"/>
      <c r="F326" s="15"/>
      <c r="G326" s="15"/>
      <c r="H326" s="15"/>
      <c r="I326" s="15"/>
      <c r="J326" s="15"/>
    </row>
    <row r="327" spans="2:10" ht="16.5" customHeight="1">
      <c r="B327" s="15"/>
      <c r="C327" s="15"/>
      <c r="D327" s="15"/>
      <c r="E327" s="15"/>
      <c r="F327" s="15"/>
      <c r="G327" s="15"/>
      <c r="H327" s="15"/>
      <c r="I327" s="15"/>
      <c r="J327" s="15"/>
    </row>
    <row r="328" spans="2:10" ht="16.5" customHeight="1">
      <c r="B328" s="15"/>
      <c r="C328" s="15"/>
      <c r="D328" s="15"/>
      <c r="E328" s="15"/>
      <c r="F328" s="15"/>
      <c r="G328" s="15"/>
      <c r="H328" s="15"/>
      <c r="I328" s="15"/>
      <c r="J328" s="15"/>
    </row>
    <row r="329" spans="2:10" ht="16.5" customHeight="1">
      <c r="B329" s="15"/>
      <c r="C329" s="15"/>
      <c r="D329" s="15"/>
      <c r="E329" s="15"/>
      <c r="F329" s="15"/>
      <c r="G329" s="15"/>
      <c r="H329" s="15"/>
      <c r="I329" s="15"/>
      <c r="J329" s="15"/>
    </row>
    <row r="330" spans="2:10" ht="16.5" customHeight="1">
      <c r="B330" s="15"/>
      <c r="C330" s="15"/>
      <c r="D330" s="15"/>
      <c r="E330" s="15"/>
      <c r="F330" s="15"/>
      <c r="G330" s="15"/>
      <c r="H330" s="15"/>
      <c r="I330" s="15"/>
      <c r="J330" s="15"/>
    </row>
    <row r="331" spans="2:10" ht="16.5" customHeight="1">
      <c r="B331" s="15"/>
      <c r="C331" s="15"/>
      <c r="D331" s="15"/>
      <c r="E331" s="15"/>
      <c r="F331" s="15"/>
      <c r="G331" s="15"/>
      <c r="H331" s="15"/>
      <c r="I331" s="15"/>
      <c r="J331" s="15"/>
    </row>
    <row r="332" spans="2:10" ht="16.5" customHeight="1">
      <c r="B332" s="15"/>
      <c r="C332" s="15"/>
      <c r="D332" s="15"/>
      <c r="E332" s="15"/>
      <c r="F332" s="15"/>
      <c r="G332" s="15"/>
      <c r="H332" s="15"/>
      <c r="I332" s="15"/>
      <c r="J332" s="15"/>
    </row>
    <row r="333" spans="2:10" ht="16.5" customHeight="1">
      <c r="B333" s="15"/>
      <c r="C333" s="15"/>
      <c r="D333" s="15"/>
      <c r="E333" s="15"/>
      <c r="F333" s="15"/>
      <c r="G333" s="15"/>
      <c r="H333" s="15"/>
      <c r="I333" s="15"/>
      <c r="J333" s="15"/>
    </row>
    <row r="334" spans="2:10" ht="16.5" customHeight="1">
      <c r="B334" s="15"/>
      <c r="C334" s="15"/>
      <c r="D334" s="15"/>
      <c r="E334" s="15"/>
      <c r="F334" s="15"/>
      <c r="G334" s="15"/>
      <c r="H334" s="15"/>
      <c r="I334" s="15"/>
      <c r="J334" s="15"/>
    </row>
    <row r="335" spans="2:10" ht="16.5" customHeight="1">
      <c r="B335" s="15"/>
      <c r="C335" s="15"/>
      <c r="D335" s="15"/>
      <c r="E335" s="15"/>
      <c r="F335" s="15"/>
      <c r="G335" s="15"/>
      <c r="H335" s="15"/>
      <c r="I335" s="15"/>
      <c r="J335" s="15"/>
    </row>
    <row r="336" spans="2:10" ht="16.5" customHeight="1">
      <c r="B336" s="15"/>
      <c r="C336" s="15"/>
      <c r="D336" s="15"/>
      <c r="E336" s="15"/>
      <c r="F336" s="15"/>
      <c r="G336" s="15"/>
      <c r="H336" s="15"/>
      <c r="I336" s="15"/>
      <c r="J336" s="15"/>
    </row>
    <row r="337" spans="2:10" ht="16.5" customHeight="1">
      <c r="B337" s="15"/>
      <c r="C337" s="15"/>
      <c r="D337" s="15"/>
      <c r="E337" s="15"/>
      <c r="F337" s="15"/>
      <c r="G337" s="15"/>
      <c r="H337" s="15"/>
      <c r="I337" s="15"/>
      <c r="J337" s="15"/>
    </row>
    <row r="338" spans="2:10" ht="16.5" customHeight="1">
      <c r="B338" s="15"/>
      <c r="C338" s="15"/>
      <c r="D338" s="15"/>
      <c r="E338" s="15"/>
      <c r="F338" s="15"/>
      <c r="G338" s="15"/>
      <c r="H338" s="15"/>
      <c r="I338" s="15"/>
      <c r="J338" s="15"/>
    </row>
    <row r="339" spans="2:10" ht="16.5" customHeight="1">
      <c r="B339" s="15"/>
      <c r="C339" s="15"/>
      <c r="D339" s="15"/>
      <c r="E339" s="15"/>
      <c r="F339" s="15"/>
      <c r="G339" s="15"/>
      <c r="H339" s="15"/>
      <c r="I339" s="15"/>
      <c r="J339" s="15"/>
    </row>
    <row r="340" spans="2:10" ht="16.5" customHeight="1">
      <c r="B340" s="15"/>
      <c r="C340" s="15"/>
      <c r="D340" s="15"/>
      <c r="E340" s="15"/>
      <c r="F340" s="15"/>
      <c r="G340" s="15"/>
      <c r="H340" s="15"/>
      <c r="I340" s="15"/>
      <c r="J340" s="15"/>
    </row>
    <row r="341" spans="2:10" ht="16.5" customHeight="1">
      <c r="B341" s="15"/>
      <c r="C341" s="15"/>
      <c r="D341" s="15"/>
      <c r="E341" s="15"/>
      <c r="F341" s="15"/>
      <c r="G341" s="15"/>
      <c r="H341" s="15"/>
      <c r="I341" s="15"/>
      <c r="J341" s="15"/>
    </row>
    <row r="342" spans="2:10" ht="16.5" customHeight="1">
      <c r="B342" s="15"/>
      <c r="C342" s="15"/>
      <c r="D342" s="15"/>
      <c r="E342" s="15"/>
      <c r="F342" s="15"/>
      <c r="G342" s="15"/>
      <c r="H342" s="15"/>
      <c r="I342" s="15"/>
      <c r="J342" s="15"/>
    </row>
    <row r="343" spans="2:10" ht="16.5" customHeight="1">
      <c r="B343" s="15"/>
      <c r="C343" s="15"/>
      <c r="D343" s="15"/>
      <c r="E343" s="15"/>
      <c r="F343" s="15"/>
      <c r="G343" s="15"/>
      <c r="H343" s="15"/>
      <c r="I343" s="15"/>
      <c r="J343" s="15"/>
    </row>
    <row r="344" spans="2:10" ht="16.5" customHeight="1">
      <c r="B344" s="15"/>
      <c r="C344" s="15"/>
      <c r="D344" s="15"/>
      <c r="E344" s="15"/>
      <c r="F344" s="15"/>
      <c r="G344" s="15"/>
      <c r="H344" s="15"/>
      <c r="I344" s="15"/>
      <c r="J344" s="15"/>
    </row>
    <row r="345" spans="2:10" ht="16.5" customHeight="1">
      <c r="B345" s="15"/>
      <c r="C345" s="15"/>
      <c r="D345" s="15"/>
      <c r="E345" s="15"/>
      <c r="F345" s="15"/>
      <c r="G345" s="15"/>
      <c r="H345" s="15"/>
      <c r="I345" s="15"/>
      <c r="J345" s="15"/>
    </row>
    <row r="346" spans="2:10" ht="16.5" customHeight="1">
      <c r="B346" s="15"/>
      <c r="C346" s="15"/>
      <c r="D346" s="15"/>
      <c r="E346" s="15"/>
      <c r="F346" s="15"/>
      <c r="G346" s="15"/>
      <c r="H346" s="15"/>
      <c r="I346" s="15"/>
      <c r="J346" s="15"/>
    </row>
    <row r="347" spans="2:10" ht="16.5" customHeight="1">
      <c r="B347" s="15"/>
      <c r="C347" s="15"/>
      <c r="D347" s="15"/>
      <c r="E347" s="15"/>
      <c r="F347" s="15"/>
      <c r="G347" s="15"/>
      <c r="H347" s="15"/>
      <c r="I347" s="15"/>
      <c r="J347" s="15"/>
    </row>
    <row r="348" spans="2:10" ht="16.5" customHeight="1">
      <c r="B348" s="15"/>
      <c r="C348" s="15"/>
      <c r="D348" s="15"/>
      <c r="E348" s="15"/>
      <c r="F348" s="15"/>
      <c r="G348" s="15"/>
      <c r="H348" s="15"/>
      <c r="I348" s="15"/>
      <c r="J348" s="15"/>
    </row>
    <row r="349" spans="2:10" ht="16.5" customHeight="1">
      <c r="B349" s="15"/>
      <c r="C349" s="15"/>
      <c r="D349" s="15"/>
      <c r="E349" s="15"/>
      <c r="F349" s="15"/>
      <c r="G349" s="15"/>
      <c r="H349" s="15"/>
      <c r="I349" s="15"/>
      <c r="J349" s="15"/>
    </row>
    <row r="350" spans="2:10" ht="16.5" customHeight="1">
      <c r="B350" s="15"/>
      <c r="C350" s="15"/>
      <c r="D350" s="15"/>
      <c r="E350" s="15"/>
      <c r="F350" s="15"/>
      <c r="G350" s="15"/>
      <c r="H350" s="15"/>
      <c r="I350" s="15"/>
      <c r="J350" s="15"/>
    </row>
    <row r="351" spans="2:10" ht="16.5" customHeight="1">
      <c r="B351" s="15"/>
      <c r="C351" s="15"/>
      <c r="D351" s="15"/>
      <c r="E351" s="15"/>
      <c r="F351" s="15"/>
      <c r="G351" s="15"/>
      <c r="H351" s="15"/>
      <c r="I351" s="15"/>
      <c r="J351" s="15"/>
    </row>
    <row r="352" spans="2:10" ht="16.5" customHeight="1">
      <c r="B352" s="15"/>
      <c r="C352" s="15"/>
      <c r="D352" s="15"/>
      <c r="E352" s="15"/>
      <c r="F352" s="15"/>
      <c r="G352" s="15"/>
      <c r="H352" s="15"/>
      <c r="I352" s="15"/>
      <c r="J352" s="15"/>
    </row>
    <row r="353" spans="2:10" ht="16.5" customHeight="1">
      <c r="B353" s="15"/>
      <c r="C353" s="15"/>
      <c r="D353" s="15"/>
      <c r="E353" s="15"/>
      <c r="F353" s="15"/>
      <c r="G353" s="15"/>
      <c r="H353" s="15"/>
      <c r="I353" s="15"/>
      <c r="J353" s="15"/>
    </row>
    <row r="354" spans="2:10" ht="16.5" customHeight="1">
      <c r="B354" s="15"/>
      <c r="C354" s="15"/>
      <c r="D354" s="15"/>
      <c r="E354" s="15"/>
      <c r="F354" s="15"/>
      <c r="G354" s="15"/>
      <c r="H354" s="15"/>
      <c r="I354" s="15"/>
      <c r="J354" s="15"/>
    </row>
    <row r="355" spans="2:10" ht="16.5" customHeight="1">
      <c r="B355" s="15"/>
      <c r="C355" s="15"/>
      <c r="D355" s="15"/>
      <c r="E355" s="15"/>
      <c r="F355" s="15"/>
      <c r="G355" s="15"/>
      <c r="H355" s="15"/>
      <c r="I355" s="15"/>
      <c r="J355" s="15"/>
    </row>
    <row r="356" spans="2:10" ht="16.5" customHeight="1">
      <c r="B356" s="15"/>
      <c r="C356" s="15"/>
      <c r="D356" s="15"/>
      <c r="E356" s="15"/>
      <c r="F356" s="15"/>
      <c r="G356" s="15"/>
      <c r="H356" s="15"/>
      <c r="I356" s="15"/>
      <c r="J356" s="15"/>
    </row>
    <row r="357" spans="2:10" ht="16.5" customHeight="1">
      <c r="B357" s="15"/>
      <c r="C357" s="15"/>
      <c r="D357" s="15"/>
      <c r="E357" s="15"/>
      <c r="F357" s="15"/>
      <c r="G357" s="15"/>
      <c r="H357" s="15"/>
      <c r="I357" s="15"/>
      <c r="J357" s="15"/>
    </row>
    <row r="358" spans="2:10" ht="16.5" customHeight="1">
      <c r="B358" s="15"/>
      <c r="C358" s="15"/>
      <c r="D358" s="15"/>
      <c r="E358" s="15"/>
      <c r="F358" s="15"/>
      <c r="G358" s="15"/>
      <c r="H358" s="15"/>
      <c r="I358" s="15"/>
      <c r="J358" s="15"/>
    </row>
    <row r="359" spans="2:10" ht="16.5" customHeight="1">
      <c r="B359" s="15"/>
      <c r="C359" s="15"/>
      <c r="D359" s="15"/>
      <c r="E359" s="15"/>
      <c r="F359" s="15"/>
      <c r="G359" s="15"/>
      <c r="H359" s="15"/>
      <c r="I359" s="15"/>
      <c r="J359" s="15"/>
    </row>
    <row r="360" spans="2:10" ht="16.5" customHeight="1">
      <c r="B360" s="15"/>
      <c r="C360" s="15"/>
      <c r="D360" s="15"/>
      <c r="E360" s="15"/>
      <c r="F360" s="15"/>
      <c r="G360" s="15"/>
      <c r="H360" s="15"/>
      <c r="I360" s="15"/>
      <c r="J360" s="15"/>
    </row>
    <row r="361" spans="2:10" ht="16.5" customHeight="1">
      <c r="B361" s="15"/>
      <c r="C361" s="15"/>
      <c r="D361" s="15"/>
      <c r="E361" s="15"/>
      <c r="F361" s="15"/>
      <c r="G361" s="15"/>
      <c r="H361" s="15"/>
      <c r="I361" s="15"/>
      <c r="J361" s="15"/>
    </row>
    <row r="362" spans="2:10" ht="16.5" customHeight="1">
      <c r="B362" s="15"/>
      <c r="C362" s="15"/>
      <c r="D362" s="15"/>
      <c r="E362" s="15"/>
      <c r="F362" s="15"/>
      <c r="G362" s="15"/>
      <c r="H362" s="15"/>
      <c r="I362" s="15"/>
      <c r="J362" s="15"/>
    </row>
    <row r="363" spans="2:10" ht="16.5" customHeight="1">
      <c r="B363" s="15"/>
      <c r="C363" s="15"/>
      <c r="D363" s="15"/>
      <c r="E363" s="15"/>
      <c r="F363" s="15"/>
      <c r="G363" s="15"/>
      <c r="H363" s="15"/>
      <c r="I363" s="15"/>
      <c r="J363" s="15"/>
    </row>
    <row r="364" spans="2:10" ht="16.5" customHeight="1">
      <c r="B364" s="15"/>
      <c r="C364" s="15"/>
      <c r="D364" s="15"/>
      <c r="E364" s="15"/>
      <c r="F364" s="15"/>
      <c r="G364" s="15"/>
      <c r="H364" s="15"/>
      <c r="I364" s="15"/>
      <c r="J364" s="15"/>
    </row>
    <row r="365" spans="2:10" ht="16.5" customHeight="1">
      <c r="B365" s="15"/>
      <c r="C365" s="15"/>
      <c r="D365" s="15"/>
      <c r="E365" s="15"/>
      <c r="F365" s="15"/>
      <c r="G365" s="15"/>
      <c r="H365" s="15"/>
      <c r="I365" s="15"/>
      <c r="J365" s="15"/>
    </row>
    <row r="366" spans="2:10" ht="16.5" customHeight="1">
      <c r="B366" s="15"/>
      <c r="C366" s="15"/>
      <c r="D366" s="15"/>
      <c r="E366" s="15"/>
      <c r="F366" s="15"/>
      <c r="G366" s="15"/>
      <c r="H366" s="15"/>
      <c r="I366" s="15"/>
      <c r="J366" s="15"/>
    </row>
    <row r="367" spans="2:10" ht="16.5" customHeight="1">
      <c r="B367" s="15"/>
      <c r="C367" s="15"/>
      <c r="D367" s="15"/>
      <c r="E367" s="15"/>
      <c r="F367" s="15"/>
      <c r="G367" s="15"/>
      <c r="H367" s="15"/>
      <c r="I367" s="15"/>
      <c r="J367" s="15"/>
    </row>
    <row r="368" spans="2:10" ht="16.5" customHeight="1">
      <c r="B368" s="15"/>
      <c r="C368" s="15"/>
      <c r="D368" s="15"/>
      <c r="E368" s="15"/>
      <c r="F368" s="15"/>
      <c r="G368" s="15"/>
      <c r="H368" s="15"/>
      <c r="I368" s="15"/>
      <c r="J368" s="15"/>
    </row>
    <row r="369" spans="2:10" ht="16.5" customHeight="1">
      <c r="B369" s="15"/>
      <c r="C369" s="15"/>
      <c r="D369" s="15"/>
      <c r="E369" s="15"/>
      <c r="F369" s="15"/>
      <c r="G369" s="15"/>
      <c r="H369" s="15"/>
      <c r="I369" s="15"/>
      <c r="J369" s="15"/>
    </row>
    <row r="370" spans="2:10" ht="16.5" customHeight="1">
      <c r="B370" s="15"/>
      <c r="C370" s="15"/>
      <c r="D370" s="15"/>
      <c r="E370" s="15"/>
      <c r="F370" s="15"/>
      <c r="G370" s="15"/>
      <c r="H370" s="15"/>
      <c r="I370" s="15"/>
      <c r="J370" s="15"/>
    </row>
    <row r="371" spans="2:10" ht="16.5" customHeight="1">
      <c r="B371" s="15"/>
      <c r="C371" s="15"/>
      <c r="D371" s="15"/>
      <c r="E371" s="15"/>
      <c r="F371" s="15"/>
      <c r="G371" s="15"/>
      <c r="H371" s="15"/>
      <c r="I371" s="15"/>
      <c r="J371" s="15"/>
    </row>
    <row r="372" spans="2:10" ht="16.5" customHeight="1">
      <c r="B372" s="15"/>
      <c r="C372" s="15"/>
      <c r="D372" s="15"/>
      <c r="E372" s="15"/>
      <c r="F372" s="15"/>
      <c r="G372" s="15"/>
      <c r="H372" s="15"/>
      <c r="I372" s="15"/>
      <c r="J372" s="15"/>
    </row>
    <row r="373" spans="2:10" ht="16.5" customHeight="1">
      <c r="B373" s="15"/>
      <c r="C373" s="15"/>
      <c r="D373" s="15"/>
      <c r="E373" s="15"/>
      <c r="F373" s="15"/>
      <c r="G373" s="15"/>
      <c r="H373" s="15"/>
      <c r="I373" s="15"/>
      <c r="J373" s="15"/>
    </row>
    <row r="374" spans="2:10" ht="16.5" customHeight="1">
      <c r="B374" s="15"/>
      <c r="C374" s="15"/>
      <c r="D374" s="15"/>
      <c r="E374" s="15"/>
      <c r="F374" s="15"/>
      <c r="G374" s="15"/>
      <c r="H374" s="15"/>
      <c r="I374" s="15"/>
      <c r="J374" s="15"/>
    </row>
    <row r="375" spans="2:10" ht="16.5" customHeight="1">
      <c r="B375" s="15"/>
      <c r="C375" s="15"/>
      <c r="D375" s="15"/>
      <c r="E375" s="15"/>
      <c r="F375" s="15"/>
      <c r="G375" s="15"/>
      <c r="H375" s="15"/>
      <c r="I375" s="15"/>
      <c r="J375" s="15"/>
    </row>
    <row r="376" spans="2:10" ht="16.5" customHeight="1">
      <c r="B376" s="15"/>
      <c r="C376" s="15"/>
      <c r="D376" s="15"/>
      <c r="E376" s="15"/>
      <c r="F376" s="15"/>
      <c r="G376" s="15"/>
      <c r="H376" s="15"/>
      <c r="I376" s="15"/>
      <c r="J376" s="15"/>
    </row>
    <row r="377" spans="2:10" ht="16.5" customHeight="1">
      <c r="B377" s="15"/>
      <c r="C377" s="15"/>
      <c r="D377" s="15"/>
      <c r="E377" s="15"/>
      <c r="F377" s="15"/>
      <c r="G377" s="15"/>
      <c r="H377" s="15"/>
      <c r="I377" s="15"/>
      <c r="J377" s="15"/>
    </row>
    <row r="378" spans="2:10" ht="16.5" customHeight="1">
      <c r="B378" s="15"/>
      <c r="C378" s="15"/>
      <c r="D378" s="15"/>
      <c r="E378" s="15"/>
      <c r="F378" s="15"/>
      <c r="G378" s="15"/>
      <c r="H378" s="15"/>
      <c r="I378" s="15"/>
      <c r="J378" s="15"/>
    </row>
    <row r="379" spans="2:10" ht="16.5" customHeight="1">
      <c r="B379" s="15"/>
      <c r="C379" s="15"/>
      <c r="D379" s="15"/>
      <c r="E379" s="15"/>
      <c r="F379" s="15"/>
      <c r="G379" s="15"/>
      <c r="H379" s="15"/>
      <c r="I379" s="15"/>
      <c r="J379" s="15"/>
    </row>
    <row r="380" spans="2:10" ht="16.5" customHeight="1">
      <c r="B380" s="15"/>
      <c r="C380" s="15"/>
      <c r="D380" s="15"/>
      <c r="E380" s="15"/>
      <c r="F380" s="15"/>
      <c r="G380" s="15"/>
      <c r="H380" s="15"/>
      <c r="I380" s="15"/>
      <c r="J380" s="15"/>
    </row>
    <row r="381" spans="2:10" ht="16.5" customHeight="1">
      <c r="B381" s="15"/>
      <c r="C381" s="15"/>
      <c r="D381" s="15"/>
      <c r="E381" s="15"/>
      <c r="F381" s="15"/>
      <c r="G381" s="15"/>
      <c r="H381" s="15"/>
      <c r="I381" s="15"/>
      <c r="J381" s="15"/>
    </row>
    <row r="382" spans="2:10" ht="16.5" customHeight="1">
      <c r="B382" s="15"/>
      <c r="C382" s="15"/>
      <c r="D382" s="15"/>
      <c r="E382" s="15"/>
      <c r="F382" s="15"/>
      <c r="G382" s="15"/>
      <c r="H382" s="15"/>
      <c r="I382" s="15"/>
      <c r="J382" s="15"/>
    </row>
    <row r="383" spans="2:10" ht="16.5" customHeight="1">
      <c r="B383" s="15"/>
      <c r="C383" s="15"/>
      <c r="D383" s="15"/>
      <c r="E383" s="15"/>
      <c r="F383" s="15"/>
      <c r="G383" s="15"/>
      <c r="H383" s="15"/>
      <c r="I383" s="15"/>
      <c r="J383" s="15"/>
    </row>
    <row r="384" spans="2:10" ht="16.5" customHeight="1">
      <c r="B384" s="15"/>
      <c r="C384" s="15"/>
      <c r="D384" s="15"/>
      <c r="E384" s="15"/>
      <c r="F384" s="15"/>
      <c r="G384" s="15"/>
      <c r="H384" s="15"/>
      <c r="I384" s="15"/>
      <c r="J384" s="15"/>
    </row>
    <row r="385" spans="2:10" ht="16.5" customHeight="1">
      <c r="B385" s="15"/>
      <c r="C385" s="15"/>
      <c r="D385" s="15"/>
      <c r="E385" s="15"/>
      <c r="F385" s="15"/>
      <c r="G385" s="15"/>
      <c r="H385" s="15"/>
      <c r="I385" s="15"/>
      <c r="J385" s="15"/>
    </row>
    <row r="386" spans="2:10" ht="16.5" customHeight="1">
      <c r="B386" s="15"/>
      <c r="C386" s="15"/>
      <c r="D386" s="15"/>
      <c r="E386" s="15"/>
      <c r="F386" s="15"/>
      <c r="G386" s="15"/>
      <c r="H386" s="15"/>
      <c r="I386" s="15"/>
      <c r="J386" s="15"/>
    </row>
    <row r="387" spans="2:10" ht="16.5" customHeight="1">
      <c r="B387" s="15"/>
      <c r="C387" s="15"/>
      <c r="D387" s="15"/>
      <c r="E387" s="15"/>
      <c r="F387" s="15"/>
      <c r="G387" s="15"/>
      <c r="H387" s="15"/>
      <c r="I387" s="15"/>
      <c r="J387" s="15"/>
    </row>
    <row r="388" spans="2:10" ht="16.5" customHeight="1">
      <c r="B388" s="15"/>
      <c r="C388" s="15"/>
      <c r="D388" s="15"/>
      <c r="E388" s="15"/>
      <c r="F388" s="15"/>
      <c r="G388" s="15"/>
      <c r="H388" s="15"/>
      <c r="I388" s="15"/>
      <c r="J388" s="15"/>
    </row>
    <row r="389" spans="2:10" ht="16.5" customHeight="1">
      <c r="B389" s="15"/>
      <c r="C389" s="15"/>
      <c r="D389" s="15"/>
      <c r="E389" s="15"/>
      <c r="F389" s="15"/>
      <c r="G389" s="15"/>
      <c r="H389" s="15"/>
      <c r="I389" s="15"/>
      <c r="J389" s="15"/>
    </row>
    <row r="390" spans="2:10" ht="16.5" customHeight="1">
      <c r="B390" s="15"/>
      <c r="C390" s="15"/>
      <c r="D390" s="15"/>
      <c r="E390" s="15"/>
      <c r="F390" s="15"/>
      <c r="G390" s="15"/>
      <c r="H390" s="15"/>
      <c r="I390" s="15"/>
      <c r="J390" s="15"/>
    </row>
    <row r="391" spans="2:10" ht="16.5" customHeight="1">
      <c r="B391" s="15"/>
      <c r="C391" s="15"/>
      <c r="D391" s="15"/>
      <c r="E391" s="15"/>
      <c r="F391" s="15"/>
      <c r="G391" s="15"/>
      <c r="H391" s="15"/>
      <c r="I391" s="15"/>
      <c r="J391" s="15"/>
    </row>
    <row r="392" spans="2:10" ht="16.5" customHeight="1">
      <c r="B392" s="15"/>
      <c r="C392" s="15"/>
      <c r="D392" s="15"/>
      <c r="E392" s="15"/>
      <c r="F392" s="15"/>
      <c r="G392" s="15"/>
      <c r="H392" s="15"/>
      <c r="I392" s="15"/>
      <c r="J392" s="15"/>
    </row>
    <row r="393" spans="2:10" ht="16.5" customHeight="1">
      <c r="B393" s="15"/>
      <c r="C393" s="15"/>
      <c r="D393" s="15"/>
      <c r="E393" s="15"/>
      <c r="F393" s="15"/>
      <c r="G393" s="15"/>
      <c r="H393" s="15"/>
      <c r="I393" s="15"/>
      <c r="J393" s="15"/>
    </row>
    <row r="394" spans="2:10" ht="16.5" customHeight="1">
      <c r="B394" s="15"/>
      <c r="C394" s="15"/>
      <c r="D394" s="15"/>
      <c r="E394" s="15"/>
      <c r="F394" s="15"/>
      <c r="G394" s="15"/>
      <c r="H394" s="15"/>
      <c r="I394" s="15"/>
      <c r="J394" s="15"/>
    </row>
    <row r="395" spans="2:10" ht="16.5" customHeight="1">
      <c r="B395" s="15"/>
      <c r="C395" s="15"/>
      <c r="D395" s="15"/>
      <c r="E395" s="15"/>
      <c r="F395" s="15"/>
      <c r="G395" s="15"/>
      <c r="H395" s="15"/>
      <c r="I395" s="15"/>
      <c r="J395" s="15"/>
    </row>
    <row r="396" spans="2:10" ht="16.5" customHeight="1">
      <c r="B396" s="15"/>
      <c r="C396" s="15"/>
      <c r="D396" s="15"/>
      <c r="E396" s="15"/>
      <c r="F396" s="15"/>
      <c r="G396" s="15"/>
      <c r="H396" s="15"/>
      <c r="I396" s="15"/>
      <c r="J396" s="15"/>
    </row>
    <row r="397" spans="2:10" ht="16.5" customHeight="1">
      <c r="B397" s="15"/>
      <c r="C397" s="15"/>
      <c r="D397" s="15"/>
      <c r="E397" s="15"/>
      <c r="F397" s="15"/>
      <c r="G397" s="15"/>
      <c r="H397" s="15"/>
      <c r="I397" s="15"/>
      <c r="J397" s="15"/>
    </row>
    <row r="398" spans="2:10" ht="16.5" customHeight="1">
      <c r="B398" s="15"/>
      <c r="C398" s="15"/>
      <c r="D398" s="15"/>
      <c r="E398" s="15"/>
      <c r="F398" s="15"/>
      <c r="G398" s="15"/>
      <c r="H398" s="15"/>
      <c r="I398" s="15"/>
      <c r="J398" s="15"/>
    </row>
    <row r="399" spans="2:10" ht="16.5" customHeight="1">
      <c r="B399" s="15"/>
      <c r="C399" s="15"/>
      <c r="D399" s="15"/>
      <c r="E399" s="15"/>
      <c r="F399" s="15"/>
      <c r="G399" s="15"/>
      <c r="H399" s="15"/>
      <c r="I399" s="15"/>
      <c r="J399" s="15"/>
    </row>
    <row r="400" spans="2:10" ht="16.5" customHeight="1">
      <c r="B400" s="15"/>
      <c r="C400" s="15"/>
      <c r="D400" s="15"/>
      <c r="E400" s="15"/>
      <c r="F400" s="15"/>
      <c r="G400" s="15"/>
      <c r="H400" s="15"/>
      <c r="I400" s="15"/>
      <c r="J400" s="15"/>
    </row>
    <row r="401" spans="2:10" ht="16.5" customHeight="1">
      <c r="B401" s="15"/>
      <c r="C401" s="15"/>
      <c r="D401" s="15"/>
      <c r="E401" s="15"/>
      <c r="F401" s="15"/>
      <c r="G401" s="15"/>
      <c r="H401" s="15"/>
      <c r="I401" s="15"/>
      <c r="J401" s="15"/>
    </row>
    <row r="402" spans="2:10" ht="16.5" customHeight="1">
      <c r="B402" s="15"/>
      <c r="C402" s="15"/>
      <c r="D402" s="15"/>
      <c r="E402" s="15"/>
      <c r="F402" s="15"/>
      <c r="G402" s="15"/>
      <c r="H402" s="15"/>
      <c r="I402" s="15"/>
      <c r="J402" s="15"/>
    </row>
    <row r="403" spans="2:10" ht="16.5" customHeight="1">
      <c r="B403" s="15"/>
      <c r="C403" s="15"/>
      <c r="D403" s="15"/>
      <c r="E403" s="15"/>
      <c r="F403" s="15"/>
      <c r="G403" s="15"/>
      <c r="H403" s="15"/>
      <c r="I403" s="15"/>
      <c r="J403" s="15"/>
    </row>
    <row r="404" spans="2:10" ht="16.5" customHeight="1">
      <c r="B404" s="15"/>
      <c r="C404" s="15"/>
      <c r="D404" s="15"/>
      <c r="E404" s="15"/>
      <c r="F404" s="15"/>
      <c r="G404" s="15"/>
      <c r="H404" s="15"/>
      <c r="I404" s="15"/>
      <c r="J404" s="15"/>
    </row>
    <row r="405" spans="2:10" ht="16.5" customHeight="1">
      <c r="B405" s="15"/>
      <c r="C405" s="15"/>
      <c r="D405" s="15"/>
      <c r="E405" s="15"/>
      <c r="F405" s="15"/>
      <c r="G405" s="15"/>
      <c r="H405" s="15"/>
      <c r="I405" s="15"/>
      <c r="J405" s="15"/>
    </row>
    <row r="406" spans="2:10" ht="16.5" customHeight="1">
      <c r="B406" s="15"/>
      <c r="C406" s="15"/>
      <c r="D406" s="15"/>
      <c r="E406" s="15"/>
      <c r="F406" s="15"/>
      <c r="G406" s="15"/>
      <c r="H406" s="15"/>
      <c r="I406" s="15"/>
      <c r="J406" s="15"/>
    </row>
    <row r="407" spans="2:10" ht="16.5" customHeight="1">
      <c r="B407" s="15"/>
      <c r="C407" s="15"/>
      <c r="D407" s="15"/>
      <c r="E407" s="15"/>
      <c r="F407" s="15"/>
      <c r="G407" s="15"/>
      <c r="H407" s="15"/>
      <c r="I407" s="15"/>
      <c r="J407" s="15"/>
    </row>
    <row r="408" spans="2:10" ht="16.5" customHeight="1">
      <c r="B408" s="15"/>
      <c r="C408" s="15"/>
      <c r="D408" s="15"/>
      <c r="E408" s="15"/>
      <c r="F408" s="15"/>
      <c r="G408" s="15"/>
      <c r="H408" s="15"/>
      <c r="I408" s="15"/>
      <c r="J408" s="15"/>
    </row>
    <row r="409" spans="2:10" ht="16.5" customHeight="1">
      <c r="B409" s="15"/>
      <c r="C409" s="15"/>
      <c r="D409" s="15"/>
      <c r="E409" s="15"/>
      <c r="F409" s="15"/>
      <c r="G409" s="15"/>
      <c r="H409" s="15"/>
      <c r="I409" s="15"/>
      <c r="J409" s="15"/>
    </row>
    <row r="410" spans="2:10" ht="16.5" customHeight="1">
      <c r="B410" s="15"/>
      <c r="C410" s="15"/>
      <c r="D410" s="15"/>
      <c r="E410" s="15"/>
      <c r="F410" s="15"/>
      <c r="G410" s="15"/>
      <c r="H410" s="15"/>
      <c r="I410" s="15"/>
      <c r="J410" s="15"/>
    </row>
    <row r="411" spans="2:10" ht="16.5" customHeight="1">
      <c r="B411" s="15"/>
      <c r="C411" s="15"/>
      <c r="D411" s="15"/>
      <c r="E411" s="15"/>
      <c r="F411" s="15"/>
      <c r="G411" s="15"/>
      <c r="H411" s="15"/>
      <c r="I411" s="15"/>
      <c r="J411" s="15"/>
    </row>
    <row r="412" spans="2:10" ht="16.5" customHeight="1">
      <c r="B412" s="15"/>
      <c r="C412" s="15"/>
      <c r="D412" s="15"/>
      <c r="E412" s="15"/>
      <c r="F412" s="15"/>
      <c r="G412" s="15"/>
      <c r="H412" s="15"/>
      <c r="I412" s="15"/>
      <c r="J412" s="15"/>
    </row>
    <row r="413" spans="2:10" ht="16.5" customHeight="1">
      <c r="B413" s="15"/>
      <c r="C413" s="15"/>
      <c r="D413" s="15"/>
      <c r="E413" s="15"/>
      <c r="F413" s="15"/>
      <c r="G413" s="15"/>
      <c r="H413" s="15"/>
      <c r="I413" s="15"/>
      <c r="J413" s="15"/>
    </row>
    <row r="414" spans="2:10" ht="16.5" customHeight="1">
      <c r="B414" s="15"/>
      <c r="C414" s="15"/>
      <c r="D414" s="15"/>
      <c r="E414" s="15"/>
      <c r="F414" s="15"/>
      <c r="G414" s="15"/>
      <c r="H414" s="15"/>
      <c r="I414" s="15"/>
      <c r="J414" s="15"/>
    </row>
    <row r="415" spans="2:10" ht="16.5" customHeight="1">
      <c r="B415" s="15"/>
      <c r="C415" s="15"/>
      <c r="D415" s="15"/>
      <c r="E415" s="15"/>
      <c r="F415" s="15"/>
      <c r="G415" s="15"/>
      <c r="H415" s="15"/>
      <c r="I415" s="15"/>
      <c r="J415" s="15"/>
    </row>
    <row r="416" spans="2:10" ht="16.5" customHeight="1">
      <c r="B416" s="15"/>
      <c r="C416" s="15"/>
      <c r="D416" s="15"/>
      <c r="E416" s="15"/>
      <c r="F416" s="15"/>
      <c r="G416" s="15"/>
      <c r="H416" s="15"/>
      <c r="I416" s="15"/>
      <c r="J416" s="15"/>
    </row>
    <row r="417" spans="2:10" ht="16.5" customHeight="1">
      <c r="B417" s="15"/>
      <c r="C417" s="15"/>
      <c r="D417" s="15"/>
      <c r="E417" s="15"/>
      <c r="F417" s="15"/>
      <c r="G417" s="15"/>
      <c r="H417" s="15"/>
      <c r="I417" s="15"/>
      <c r="J417" s="15"/>
    </row>
    <row r="418" spans="2:10" ht="16.5" customHeight="1">
      <c r="B418" s="15"/>
      <c r="C418" s="15"/>
      <c r="D418" s="15"/>
      <c r="E418" s="15"/>
      <c r="F418" s="15"/>
      <c r="G418" s="15"/>
      <c r="H418" s="15"/>
      <c r="I418" s="15"/>
      <c r="J418" s="15"/>
    </row>
    <row r="419" spans="2:10" ht="16.5" customHeight="1">
      <c r="B419" s="15"/>
      <c r="C419" s="15"/>
      <c r="D419" s="15"/>
      <c r="E419" s="15"/>
      <c r="F419" s="15"/>
      <c r="G419" s="15"/>
      <c r="H419" s="15"/>
      <c r="I419" s="15"/>
      <c r="J419" s="15"/>
    </row>
    <row r="420" spans="2:10" ht="16.5" customHeight="1">
      <c r="B420" s="15"/>
      <c r="C420" s="15"/>
      <c r="D420" s="15"/>
      <c r="E420" s="15"/>
      <c r="F420" s="15"/>
      <c r="G420" s="15"/>
      <c r="H420" s="15"/>
      <c r="I420" s="15"/>
      <c r="J420" s="15"/>
    </row>
    <row r="421" spans="2:10" ht="16.5" customHeight="1">
      <c r="B421" s="15"/>
      <c r="C421" s="15"/>
      <c r="D421" s="15"/>
      <c r="E421" s="15"/>
      <c r="F421" s="15"/>
      <c r="G421" s="15"/>
      <c r="H421" s="15"/>
      <c r="I421" s="15"/>
      <c r="J421" s="15"/>
    </row>
    <row r="422" spans="2:10" ht="16.5" customHeight="1">
      <c r="B422" s="15"/>
      <c r="C422" s="15"/>
      <c r="D422" s="15"/>
      <c r="E422" s="15"/>
      <c r="F422" s="15"/>
      <c r="G422" s="15"/>
      <c r="H422" s="15"/>
      <c r="I422" s="15"/>
      <c r="J422" s="15"/>
    </row>
    <row r="423" spans="2:10" ht="16.5" customHeight="1">
      <c r="B423" s="15"/>
      <c r="C423" s="15"/>
      <c r="D423" s="15"/>
      <c r="E423" s="15"/>
      <c r="F423" s="15"/>
      <c r="G423" s="15"/>
      <c r="H423" s="15"/>
      <c r="I423" s="15"/>
      <c r="J423" s="15"/>
    </row>
    <row r="424" spans="2:10" ht="16.5" customHeight="1">
      <c r="B424" s="15"/>
      <c r="C424" s="15"/>
      <c r="D424" s="15"/>
      <c r="E424" s="15"/>
      <c r="F424" s="15"/>
      <c r="G424" s="15"/>
      <c r="H424" s="15"/>
      <c r="I424" s="15"/>
      <c r="J424" s="15"/>
    </row>
    <row r="425" spans="2:10" ht="16.5" customHeight="1">
      <c r="B425" s="15"/>
      <c r="C425" s="15"/>
      <c r="D425" s="15"/>
      <c r="E425" s="15"/>
      <c r="F425" s="15"/>
      <c r="G425" s="15"/>
      <c r="H425" s="15"/>
      <c r="I425" s="15"/>
      <c r="J425" s="15"/>
    </row>
    <row r="426" spans="2:10" ht="16.5" customHeight="1">
      <c r="B426" s="15"/>
      <c r="C426" s="15"/>
      <c r="D426" s="15"/>
      <c r="E426" s="15"/>
      <c r="F426" s="15"/>
      <c r="G426" s="15"/>
      <c r="H426" s="15"/>
      <c r="I426" s="15"/>
      <c r="J426" s="15"/>
    </row>
    <row r="427" spans="2:10" ht="16.5" customHeight="1">
      <c r="B427" s="15"/>
      <c r="C427" s="15"/>
      <c r="D427" s="15"/>
      <c r="E427" s="15"/>
      <c r="F427" s="15"/>
      <c r="G427" s="15"/>
      <c r="H427" s="15"/>
      <c r="I427" s="15"/>
      <c r="J427" s="15"/>
    </row>
    <row r="428" spans="2:10" ht="16.5" customHeight="1">
      <c r="B428" s="15"/>
      <c r="C428" s="15"/>
      <c r="D428" s="15"/>
      <c r="E428" s="15"/>
      <c r="F428" s="15"/>
      <c r="G428" s="15"/>
      <c r="H428" s="15"/>
      <c r="I428" s="15"/>
      <c r="J428" s="15"/>
    </row>
    <row r="429" spans="2:10" ht="16.5" customHeight="1">
      <c r="B429" s="15"/>
      <c r="C429" s="15"/>
      <c r="D429" s="15"/>
      <c r="E429" s="15"/>
      <c r="F429" s="15"/>
      <c r="G429" s="15"/>
      <c r="H429" s="15"/>
      <c r="I429" s="15"/>
      <c r="J429" s="15"/>
    </row>
    <row r="430" spans="2:10" ht="16.5" customHeight="1">
      <c r="B430" s="15"/>
      <c r="C430" s="15"/>
      <c r="D430" s="15"/>
      <c r="E430" s="15"/>
      <c r="F430" s="15"/>
      <c r="G430" s="15"/>
      <c r="H430" s="15"/>
      <c r="I430" s="15"/>
      <c r="J430" s="15"/>
    </row>
    <row r="431" spans="2:10" ht="16.5" customHeight="1">
      <c r="B431" s="15"/>
      <c r="C431" s="15"/>
      <c r="D431" s="15"/>
      <c r="E431" s="15"/>
      <c r="F431" s="15"/>
      <c r="G431" s="15"/>
      <c r="H431" s="15"/>
      <c r="I431" s="15"/>
      <c r="J431" s="15"/>
    </row>
    <row r="432" spans="2:10" ht="16.5" customHeight="1">
      <c r="B432" s="15"/>
      <c r="C432" s="15"/>
      <c r="D432" s="15"/>
      <c r="E432" s="15"/>
      <c r="F432" s="15"/>
      <c r="G432" s="15"/>
      <c r="H432" s="15"/>
      <c r="I432" s="15"/>
      <c r="J432" s="15"/>
    </row>
    <row r="433" spans="2:10" ht="16.5" customHeight="1">
      <c r="B433" s="15"/>
      <c r="C433" s="15"/>
      <c r="D433" s="15"/>
      <c r="E433" s="15"/>
      <c r="F433" s="15"/>
      <c r="G433" s="15"/>
      <c r="H433" s="15"/>
      <c r="I433" s="15"/>
      <c r="J433" s="15"/>
    </row>
    <row r="434" spans="2:10" ht="16.5" customHeight="1">
      <c r="B434" s="15"/>
      <c r="C434" s="15"/>
      <c r="D434" s="15"/>
      <c r="E434" s="15"/>
      <c r="F434" s="15"/>
      <c r="G434" s="15"/>
      <c r="H434" s="15"/>
      <c r="I434" s="15"/>
      <c r="J434" s="15"/>
    </row>
    <row r="435" spans="2:10" ht="16.5" customHeight="1">
      <c r="B435" s="15"/>
      <c r="C435" s="15"/>
      <c r="D435" s="15"/>
      <c r="E435" s="15"/>
      <c r="F435" s="15"/>
      <c r="G435" s="15"/>
      <c r="H435" s="15"/>
      <c r="I435" s="15"/>
      <c r="J435" s="15"/>
    </row>
    <row r="436" spans="2:10" ht="16.5" customHeight="1">
      <c r="B436" s="15"/>
      <c r="C436" s="15"/>
      <c r="D436" s="15"/>
      <c r="E436" s="15"/>
      <c r="F436" s="15"/>
      <c r="G436" s="15"/>
      <c r="H436" s="15"/>
      <c r="I436" s="15"/>
      <c r="J436" s="15"/>
    </row>
    <row r="437" spans="2:10" ht="16.5" customHeight="1">
      <c r="B437" s="15"/>
      <c r="C437" s="15"/>
      <c r="D437" s="15"/>
      <c r="E437" s="15"/>
      <c r="F437" s="15"/>
      <c r="G437" s="15"/>
      <c r="H437" s="15"/>
      <c r="I437" s="15"/>
      <c r="J437" s="15"/>
    </row>
    <row r="438" spans="2:10" ht="16.5" customHeight="1">
      <c r="B438" s="15"/>
      <c r="C438" s="15"/>
      <c r="D438" s="15"/>
      <c r="E438" s="15"/>
      <c r="F438" s="15"/>
      <c r="G438" s="15"/>
      <c r="H438" s="15"/>
      <c r="I438" s="15"/>
      <c r="J438" s="15"/>
    </row>
    <row r="439" spans="2:10" ht="16.5" customHeight="1">
      <c r="B439" s="15"/>
      <c r="C439" s="15"/>
      <c r="D439" s="15"/>
      <c r="E439" s="15"/>
      <c r="F439" s="15"/>
      <c r="G439" s="15"/>
      <c r="H439" s="15"/>
      <c r="I439" s="15"/>
      <c r="J439" s="15"/>
    </row>
    <row r="440" spans="2:10" ht="16.5" customHeight="1">
      <c r="B440" s="15"/>
      <c r="C440" s="15"/>
      <c r="D440" s="15"/>
      <c r="E440" s="15"/>
      <c r="F440" s="15"/>
      <c r="G440" s="15"/>
      <c r="H440" s="15"/>
      <c r="I440" s="15"/>
      <c r="J440" s="15"/>
    </row>
    <row r="441" spans="2:10" ht="16.5" customHeight="1">
      <c r="B441" s="15"/>
      <c r="C441" s="15"/>
      <c r="D441" s="15"/>
      <c r="E441" s="15"/>
      <c r="F441" s="15"/>
      <c r="G441" s="15"/>
      <c r="H441" s="15"/>
      <c r="I441" s="15"/>
      <c r="J441" s="15"/>
    </row>
    <row r="442" spans="2:10" ht="16.5" customHeight="1">
      <c r="B442" s="15"/>
      <c r="C442" s="15"/>
      <c r="D442" s="15"/>
      <c r="E442" s="15"/>
      <c r="F442" s="15"/>
      <c r="G442" s="15"/>
      <c r="H442" s="15"/>
      <c r="I442" s="15"/>
      <c r="J442" s="15"/>
    </row>
    <row r="443" spans="2:10" ht="16.5" customHeight="1">
      <c r="B443" s="15"/>
      <c r="C443" s="15"/>
      <c r="D443" s="15"/>
      <c r="E443" s="15"/>
      <c r="F443" s="15"/>
      <c r="G443" s="15"/>
      <c r="H443" s="15"/>
      <c r="I443" s="15"/>
      <c r="J443" s="15"/>
    </row>
    <row r="444" spans="2:10" ht="16.5" customHeight="1">
      <c r="B444" s="15"/>
      <c r="C444" s="15"/>
      <c r="D444" s="15"/>
      <c r="E444" s="15"/>
      <c r="F444" s="15"/>
      <c r="G444" s="15"/>
      <c r="H444" s="15"/>
      <c r="I444" s="15"/>
      <c r="J444" s="15"/>
    </row>
    <row r="445" spans="2:10" ht="16.5" customHeight="1">
      <c r="B445" s="15"/>
      <c r="C445" s="15"/>
      <c r="D445" s="15"/>
      <c r="E445" s="15"/>
      <c r="F445" s="15"/>
      <c r="G445" s="15"/>
      <c r="H445" s="15"/>
      <c r="I445" s="15"/>
      <c r="J445" s="15"/>
    </row>
    <row r="446" spans="2:10" ht="16.5" customHeight="1">
      <c r="B446" s="15"/>
      <c r="C446" s="15"/>
      <c r="D446" s="15"/>
      <c r="E446" s="15"/>
      <c r="F446" s="15"/>
      <c r="G446" s="15"/>
      <c r="H446" s="15"/>
      <c r="I446" s="15"/>
      <c r="J446" s="15"/>
    </row>
    <row r="447" spans="2:10" ht="16.5" customHeight="1">
      <c r="B447" s="15"/>
      <c r="C447" s="15"/>
      <c r="D447" s="15"/>
      <c r="E447" s="15"/>
      <c r="F447" s="15"/>
      <c r="G447" s="15"/>
      <c r="H447" s="15"/>
      <c r="I447" s="15"/>
      <c r="J447" s="15"/>
    </row>
    <row r="448" spans="2:10" ht="16.5" customHeight="1">
      <c r="B448" s="15"/>
      <c r="C448" s="15"/>
      <c r="D448" s="15"/>
      <c r="E448" s="15"/>
      <c r="F448" s="15"/>
      <c r="G448" s="15"/>
      <c r="H448" s="15"/>
      <c r="I448" s="15"/>
      <c r="J448" s="15"/>
    </row>
    <row r="449" spans="2:10" ht="16.5" customHeight="1">
      <c r="B449" s="15"/>
      <c r="C449" s="15"/>
      <c r="D449" s="15"/>
      <c r="E449" s="15"/>
      <c r="F449" s="15"/>
      <c r="G449" s="15"/>
      <c r="H449" s="15"/>
      <c r="I449" s="15"/>
      <c r="J449" s="15"/>
    </row>
    <row r="450" spans="2:10" ht="16.5" customHeight="1">
      <c r="B450" s="15"/>
      <c r="C450" s="15"/>
      <c r="D450" s="15"/>
      <c r="E450" s="15"/>
      <c r="F450" s="15"/>
      <c r="G450" s="15"/>
      <c r="H450" s="15"/>
      <c r="I450" s="15"/>
      <c r="J450" s="15"/>
    </row>
    <row r="451" spans="2:10" ht="16.5" customHeight="1">
      <c r="B451" s="15"/>
      <c r="C451" s="15"/>
      <c r="D451" s="15"/>
      <c r="E451" s="15"/>
      <c r="F451" s="15"/>
      <c r="G451" s="15"/>
      <c r="H451" s="15"/>
      <c r="I451" s="15"/>
      <c r="J451" s="15"/>
    </row>
    <row r="452" spans="2:10" ht="16.5" customHeight="1">
      <c r="B452" s="15"/>
      <c r="C452" s="15"/>
      <c r="D452" s="15"/>
      <c r="E452" s="15"/>
      <c r="F452" s="15"/>
      <c r="G452" s="15"/>
      <c r="H452" s="15"/>
      <c r="I452" s="15"/>
      <c r="J452" s="15"/>
    </row>
    <row r="453" spans="2:10" ht="16.5" customHeight="1">
      <c r="B453" s="15"/>
      <c r="C453" s="15"/>
      <c r="D453" s="15"/>
      <c r="E453" s="15"/>
      <c r="F453" s="15"/>
      <c r="G453" s="15"/>
      <c r="H453" s="15"/>
      <c r="I453" s="15"/>
      <c r="J453" s="15"/>
    </row>
    <row r="454" spans="2:10" ht="16.5" customHeight="1">
      <c r="B454" s="15"/>
      <c r="C454" s="15"/>
      <c r="D454" s="15"/>
      <c r="E454" s="15"/>
      <c r="F454" s="15"/>
      <c r="G454" s="15"/>
      <c r="H454" s="15"/>
      <c r="I454" s="15"/>
      <c r="J454" s="15"/>
    </row>
    <row r="455" spans="2:10" ht="16.5" customHeight="1">
      <c r="B455" s="15"/>
      <c r="C455" s="15"/>
      <c r="D455" s="15"/>
      <c r="E455" s="15"/>
      <c r="F455" s="15"/>
      <c r="G455" s="15"/>
      <c r="H455" s="15"/>
      <c r="I455" s="15"/>
      <c r="J455" s="15"/>
    </row>
    <row r="456" spans="2:10" ht="16.5" customHeight="1">
      <c r="B456" s="15"/>
      <c r="C456" s="15"/>
      <c r="D456" s="15"/>
      <c r="E456" s="15"/>
      <c r="F456" s="15"/>
      <c r="G456" s="15"/>
      <c r="H456" s="15"/>
      <c r="I456" s="15"/>
      <c r="J456" s="15"/>
    </row>
    <row r="457" spans="2:10" ht="16.5" customHeight="1">
      <c r="B457" s="15"/>
      <c r="C457" s="15"/>
      <c r="D457" s="15"/>
      <c r="E457" s="15"/>
      <c r="F457" s="15"/>
      <c r="G457" s="15"/>
      <c r="H457" s="15"/>
      <c r="I457" s="15"/>
      <c r="J457" s="15"/>
    </row>
    <row r="458" spans="2:10" ht="16.5" customHeight="1">
      <c r="B458" s="15"/>
      <c r="C458" s="15"/>
      <c r="D458" s="15"/>
      <c r="E458" s="15"/>
      <c r="F458" s="15"/>
      <c r="G458" s="15"/>
      <c r="H458" s="15"/>
      <c r="I458" s="15"/>
      <c r="J458" s="15"/>
    </row>
    <row r="459" spans="2:10" ht="16.5" customHeight="1">
      <c r="B459" s="15"/>
      <c r="C459" s="15"/>
      <c r="D459" s="15"/>
      <c r="E459" s="15"/>
      <c r="F459" s="15"/>
      <c r="G459" s="15"/>
      <c r="H459" s="15"/>
      <c r="I459" s="15"/>
      <c r="J459" s="15"/>
    </row>
    <row r="460" spans="2:10" ht="16.5" customHeight="1">
      <c r="B460" s="15"/>
      <c r="C460" s="15"/>
      <c r="D460" s="15"/>
      <c r="E460" s="15"/>
      <c r="F460" s="15"/>
      <c r="G460" s="15"/>
      <c r="H460" s="15"/>
      <c r="I460" s="15"/>
      <c r="J460" s="15"/>
    </row>
    <row r="461" spans="2:10" ht="16.5" customHeight="1">
      <c r="B461" s="15"/>
      <c r="C461" s="15"/>
      <c r="D461" s="15"/>
      <c r="E461" s="15"/>
      <c r="F461" s="15"/>
      <c r="G461" s="15"/>
      <c r="H461" s="15"/>
      <c r="I461" s="15"/>
      <c r="J461" s="15"/>
    </row>
    <row r="462" spans="2:10" ht="16.5" customHeight="1">
      <c r="B462" s="15"/>
      <c r="C462" s="15"/>
      <c r="D462" s="15"/>
      <c r="E462" s="15"/>
      <c r="F462" s="15"/>
      <c r="G462" s="15"/>
      <c r="H462" s="15"/>
      <c r="I462" s="15"/>
      <c r="J462" s="15"/>
    </row>
    <row r="463" spans="2:10" ht="16.5" customHeight="1">
      <c r="B463" s="15"/>
      <c r="C463" s="15"/>
      <c r="D463" s="15"/>
      <c r="E463" s="15"/>
      <c r="F463" s="15"/>
      <c r="G463" s="15"/>
      <c r="H463" s="15"/>
      <c r="I463" s="15"/>
      <c r="J463" s="15"/>
    </row>
    <row r="464" spans="2:10" ht="16.5" customHeight="1">
      <c r="B464" s="15"/>
      <c r="C464" s="15"/>
      <c r="D464" s="15"/>
      <c r="E464" s="15"/>
      <c r="F464" s="15"/>
      <c r="G464" s="15"/>
      <c r="H464" s="15"/>
      <c r="I464" s="15"/>
      <c r="J464" s="15"/>
    </row>
    <row r="465" spans="2:10" ht="16.5" customHeight="1">
      <c r="B465" s="15"/>
      <c r="C465" s="15"/>
      <c r="D465" s="15"/>
      <c r="E465" s="15"/>
      <c r="F465" s="15"/>
      <c r="G465" s="15"/>
      <c r="H465" s="15"/>
      <c r="I465" s="15"/>
      <c r="J465" s="15"/>
    </row>
    <row r="466" spans="2:10" ht="16.5" customHeight="1">
      <c r="B466" s="15"/>
      <c r="C466" s="15"/>
      <c r="D466" s="15"/>
      <c r="E466" s="15"/>
      <c r="F466" s="15"/>
      <c r="G466" s="15"/>
      <c r="H466" s="15"/>
      <c r="I466" s="15"/>
      <c r="J466" s="15"/>
    </row>
    <row r="467" spans="2:10" ht="16.5" customHeight="1">
      <c r="B467" s="15"/>
      <c r="C467" s="15"/>
      <c r="D467" s="15"/>
      <c r="E467" s="15"/>
      <c r="F467" s="15"/>
      <c r="G467" s="15"/>
      <c r="H467" s="15"/>
      <c r="I467" s="15"/>
      <c r="J467" s="15"/>
    </row>
    <row r="468" spans="2:10" ht="16.5" customHeight="1">
      <c r="B468" s="15"/>
      <c r="C468" s="15"/>
      <c r="D468" s="15"/>
      <c r="E468" s="15"/>
      <c r="F468" s="15"/>
      <c r="G468" s="15"/>
      <c r="H468" s="15"/>
      <c r="I468" s="15"/>
      <c r="J468" s="15"/>
    </row>
    <row r="469" spans="2:10" ht="16.5" customHeight="1">
      <c r="B469" s="15"/>
      <c r="C469" s="15"/>
      <c r="D469" s="15"/>
      <c r="E469" s="15"/>
      <c r="F469" s="15"/>
      <c r="G469" s="15"/>
      <c r="H469" s="15"/>
      <c r="I469" s="15"/>
      <c r="J469" s="15"/>
    </row>
    <row r="470" spans="2:10" ht="16.5" customHeight="1">
      <c r="B470" s="15"/>
      <c r="C470" s="15"/>
      <c r="D470" s="15"/>
      <c r="E470" s="15"/>
      <c r="F470" s="15"/>
      <c r="G470" s="15"/>
      <c r="H470" s="15"/>
      <c r="I470" s="15"/>
      <c r="J470" s="15"/>
    </row>
    <row r="471" spans="2:10" ht="16.5" customHeight="1">
      <c r="B471" s="15"/>
      <c r="C471" s="15"/>
      <c r="D471" s="15"/>
      <c r="E471" s="15"/>
      <c r="F471" s="15"/>
      <c r="G471" s="15"/>
      <c r="H471" s="15"/>
      <c r="I471" s="15"/>
      <c r="J471" s="15"/>
    </row>
    <row r="472" spans="2:10" ht="16.5" customHeight="1">
      <c r="B472" s="15"/>
      <c r="C472" s="15"/>
      <c r="D472" s="15"/>
      <c r="E472" s="15"/>
      <c r="F472" s="15"/>
      <c r="G472" s="15"/>
      <c r="H472" s="15"/>
      <c r="I472" s="15"/>
      <c r="J472" s="15"/>
    </row>
    <row r="473" spans="2:10" ht="16.5" customHeight="1">
      <c r="B473" s="15"/>
      <c r="C473" s="15"/>
      <c r="D473" s="15"/>
      <c r="E473" s="15"/>
      <c r="F473" s="15"/>
      <c r="G473" s="15"/>
      <c r="H473" s="15"/>
      <c r="I473" s="15"/>
      <c r="J473" s="15"/>
    </row>
    <row r="474" spans="2:10" ht="16.5" customHeight="1">
      <c r="B474" s="15"/>
      <c r="C474" s="15"/>
      <c r="D474" s="15"/>
      <c r="E474" s="15"/>
      <c r="F474" s="15"/>
      <c r="G474" s="15"/>
      <c r="H474" s="15"/>
      <c r="I474" s="15"/>
      <c r="J474" s="15"/>
    </row>
    <row r="475" spans="2:10" ht="16.5" customHeight="1">
      <c r="B475" s="15"/>
      <c r="C475" s="15"/>
      <c r="D475" s="15"/>
      <c r="E475" s="15"/>
      <c r="F475" s="15"/>
      <c r="G475" s="15"/>
      <c r="H475" s="15"/>
      <c r="I475" s="15"/>
      <c r="J475" s="15"/>
    </row>
    <row r="476" spans="2:10" ht="16.5" customHeight="1">
      <c r="B476" s="15"/>
      <c r="C476" s="15"/>
      <c r="D476" s="15"/>
      <c r="E476" s="15"/>
      <c r="F476" s="15"/>
      <c r="G476" s="15"/>
      <c r="H476" s="15"/>
      <c r="I476" s="15"/>
      <c r="J476" s="15"/>
    </row>
    <row r="477" spans="2:10" ht="16.5" customHeight="1">
      <c r="B477" s="15"/>
      <c r="C477" s="15"/>
      <c r="D477" s="15"/>
      <c r="E477" s="15"/>
      <c r="F477" s="15"/>
      <c r="G477" s="15"/>
      <c r="H477" s="15"/>
      <c r="I477" s="15"/>
      <c r="J477" s="15"/>
    </row>
    <row r="478" spans="2:10" ht="16.5" customHeight="1">
      <c r="B478" s="15"/>
      <c r="C478" s="15"/>
      <c r="D478" s="15"/>
      <c r="E478" s="15"/>
      <c r="F478" s="15"/>
      <c r="G478" s="15"/>
      <c r="H478" s="15"/>
      <c r="I478" s="15"/>
      <c r="J478" s="15"/>
    </row>
    <row r="479" spans="2:10" ht="16.5" customHeight="1">
      <c r="B479" s="15"/>
      <c r="C479" s="15"/>
      <c r="D479" s="15"/>
      <c r="E479" s="15"/>
      <c r="F479" s="15"/>
      <c r="G479" s="15"/>
      <c r="H479" s="15"/>
      <c r="I479" s="15"/>
      <c r="J479" s="15"/>
    </row>
    <row r="480" spans="2:10" ht="16.5" customHeight="1">
      <c r="B480" s="15"/>
      <c r="C480" s="15"/>
      <c r="D480" s="15"/>
      <c r="E480" s="15"/>
      <c r="F480" s="15"/>
      <c r="G480" s="15"/>
      <c r="H480" s="15"/>
      <c r="I480" s="15"/>
      <c r="J480" s="15"/>
    </row>
    <row r="481" spans="2:10" ht="16.5" customHeight="1">
      <c r="B481" s="15"/>
      <c r="C481" s="15"/>
      <c r="D481" s="15"/>
      <c r="E481" s="15"/>
      <c r="F481" s="15"/>
      <c r="G481" s="15"/>
      <c r="H481" s="15"/>
      <c r="I481" s="15"/>
      <c r="J481" s="15"/>
    </row>
    <row r="482" spans="2:10" ht="16.5" customHeight="1">
      <c r="B482" s="15"/>
      <c r="C482" s="15"/>
      <c r="D482" s="15"/>
      <c r="E482" s="15"/>
      <c r="F482" s="15"/>
      <c r="G482" s="15"/>
      <c r="H482" s="15"/>
      <c r="I482" s="15"/>
      <c r="J482" s="15"/>
    </row>
    <row r="483" spans="2:10" ht="16.5" customHeight="1">
      <c r="B483" s="15"/>
      <c r="C483" s="15"/>
      <c r="D483" s="15"/>
      <c r="E483" s="15"/>
      <c r="F483" s="15"/>
      <c r="G483" s="15"/>
      <c r="H483" s="15"/>
      <c r="I483" s="15"/>
      <c r="J483" s="15"/>
    </row>
    <row r="484" spans="2:10" ht="16.5" customHeight="1">
      <c r="B484" s="15"/>
      <c r="C484" s="15"/>
      <c r="D484" s="15"/>
      <c r="E484" s="15"/>
      <c r="F484" s="15"/>
      <c r="G484" s="15"/>
      <c r="H484" s="15"/>
      <c r="I484" s="15"/>
      <c r="J484" s="15"/>
    </row>
    <row r="485" spans="2:10" ht="16.5" customHeight="1">
      <c r="B485" s="15"/>
      <c r="C485" s="15"/>
      <c r="D485" s="15"/>
      <c r="E485" s="15"/>
      <c r="F485" s="15"/>
      <c r="G485" s="15"/>
      <c r="H485" s="15"/>
      <c r="I485" s="15"/>
      <c r="J485" s="15"/>
    </row>
    <row r="486" spans="2:10" ht="16.5" customHeight="1">
      <c r="B486" s="15"/>
      <c r="C486" s="15"/>
      <c r="D486" s="15"/>
      <c r="E486" s="15"/>
      <c r="F486" s="15"/>
      <c r="G486" s="15"/>
      <c r="H486" s="15"/>
      <c r="I486" s="15"/>
      <c r="J486" s="15"/>
    </row>
    <row r="487" spans="2:10" ht="16.5" customHeight="1">
      <c r="B487" s="15"/>
      <c r="C487" s="15"/>
      <c r="D487" s="15"/>
      <c r="E487" s="15"/>
      <c r="F487" s="15"/>
      <c r="G487" s="15"/>
      <c r="H487" s="15"/>
      <c r="I487" s="15"/>
      <c r="J487" s="15"/>
    </row>
    <row r="488" spans="2:10" ht="16.5" customHeight="1">
      <c r="B488" s="15"/>
      <c r="C488" s="15"/>
      <c r="D488" s="15"/>
      <c r="E488" s="15"/>
      <c r="F488" s="15"/>
      <c r="G488" s="15"/>
      <c r="H488" s="15"/>
      <c r="I488" s="15"/>
      <c r="J488" s="15"/>
    </row>
    <row r="489" spans="2:10" ht="16.5" customHeight="1">
      <c r="B489" s="15"/>
      <c r="C489" s="15"/>
      <c r="D489" s="15"/>
      <c r="E489" s="15"/>
      <c r="F489" s="15"/>
      <c r="G489" s="15"/>
      <c r="H489" s="15"/>
      <c r="I489" s="15"/>
      <c r="J489" s="15"/>
    </row>
    <row r="490" spans="2:10" ht="16.5" customHeight="1">
      <c r="B490" s="15"/>
      <c r="C490" s="15"/>
      <c r="D490" s="15"/>
      <c r="E490" s="15"/>
      <c r="F490" s="15"/>
      <c r="G490" s="15"/>
      <c r="H490" s="15"/>
      <c r="I490" s="15"/>
      <c r="J490" s="15"/>
    </row>
    <row r="491" spans="2:10" ht="16.5" customHeight="1">
      <c r="B491" s="15"/>
      <c r="C491" s="15"/>
      <c r="D491" s="15"/>
      <c r="E491" s="15"/>
      <c r="F491" s="15"/>
      <c r="G491" s="15"/>
      <c r="H491" s="15"/>
      <c r="I491" s="15"/>
      <c r="J491" s="15"/>
    </row>
    <row r="492" spans="2:10" ht="16.5" customHeight="1">
      <c r="B492" s="15"/>
      <c r="C492" s="15"/>
      <c r="D492" s="15"/>
      <c r="E492" s="15"/>
      <c r="F492" s="15"/>
      <c r="G492" s="15"/>
      <c r="H492" s="15"/>
      <c r="I492" s="15"/>
      <c r="J492" s="15"/>
    </row>
    <row r="493" spans="2:10" ht="16.5" customHeight="1">
      <c r="B493" s="15"/>
      <c r="C493" s="15"/>
      <c r="D493" s="15"/>
      <c r="E493" s="15"/>
      <c r="F493" s="15"/>
      <c r="G493" s="15"/>
      <c r="H493" s="15"/>
      <c r="I493" s="15"/>
      <c r="J493" s="15"/>
    </row>
    <row r="494" spans="2:10" ht="16.5" customHeight="1">
      <c r="B494" s="15"/>
      <c r="C494" s="15"/>
      <c r="D494" s="15"/>
      <c r="E494" s="15"/>
      <c r="F494" s="15"/>
      <c r="G494" s="15"/>
      <c r="H494" s="15"/>
      <c r="I494" s="15"/>
      <c r="J494" s="15"/>
    </row>
    <row r="495" spans="2:10" ht="16.5" customHeight="1">
      <c r="B495" s="15"/>
      <c r="C495" s="15"/>
      <c r="D495" s="15"/>
      <c r="E495" s="15"/>
      <c r="F495" s="15"/>
      <c r="G495" s="15"/>
      <c r="H495" s="15"/>
      <c r="I495" s="15"/>
      <c r="J495" s="15"/>
    </row>
    <row r="496" spans="2:10" ht="16.5" customHeight="1">
      <c r="B496" s="15"/>
      <c r="C496" s="15"/>
      <c r="D496" s="15"/>
      <c r="E496" s="15"/>
      <c r="F496" s="15"/>
      <c r="G496" s="15"/>
      <c r="H496" s="15"/>
      <c r="I496" s="15"/>
      <c r="J496" s="15"/>
    </row>
    <row r="497" spans="2:10" ht="16.5" customHeight="1">
      <c r="B497" s="15"/>
      <c r="C497" s="15"/>
      <c r="D497" s="15"/>
      <c r="E497" s="15"/>
      <c r="F497" s="15"/>
      <c r="G497" s="15"/>
      <c r="H497" s="15"/>
      <c r="I497" s="15"/>
      <c r="J497" s="15"/>
    </row>
    <row r="498" spans="2:10" ht="16.5" customHeight="1">
      <c r="B498" s="15"/>
      <c r="C498" s="15"/>
      <c r="D498" s="15"/>
      <c r="E498" s="15"/>
      <c r="F498" s="15"/>
      <c r="G498" s="15"/>
      <c r="H498" s="15"/>
      <c r="I498" s="15"/>
      <c r="J498" s="15"/>
    </row>
    <row r="499" spans="2:10" ht="16.5" customHeight="1">
      <c r="B499" s="15"/>
      <c r="C499" s="15"/>
      <c r="D499" s="15"/>
      <c r="E499" s="15"/>
      <c r="F499" s="15"/>
      <c r="G499" s="15"/>
      <c r="H499" s="15"/>
      <c r="I499" s="15"/>
      <c r="J499" s="15"/>
    </row>
    <row r="500" spans="2:10" ht="16.5" customHeight="1">
      <c r="B500" s="15"/>
      <c r="C500" s="15"/>
      <c r="D500" s="15"/>
      <c r="E500" s="15"/>
      <c r="F500" s="15"/>
      <c r="G500" s="15"/>
      <c r="H500" s="15"/>
      <c r="I500" s="15"/>
      <c r="J500" s="15"/>
    </row>
    <row r="501" spans="2:10" ht="16.5" customHeight="1">
      <c r="B501" s="15"/>
      <c r="C501" s="15"/>
      <c r="D501" s="15"/>
      <c r="E501" s="15"/>
      <c r="F501" s="15"/>
      <c r="G501" s="15"/>
      <c r="H501" s="15"/>
      <c r="I501" s="15"/>
      <c r="J501" s="15"/>
    </row>
    <row r="502" spans="2:10" ht="16.5" customHeight="1">
      <c r="B502" s="15"/>
      <c r="C502" s="15"/>
      <c r="D502" s="15"/>
      <c r="E502" s="15"/>
      <c r="F502" s="15"/>
      <c r="G502" s="15"/>
      <c r="H502" s="15"/>
      <c r="I502" s="15"/>
      <c r="J502" s="15"/>
    </row>
    <row r="503" spans="2:10" ht="16.5" customHeight="1">
      <c r="B503" s="15"/>
      <c r="C503" s="15"/>
      <c r="D503" s="15"/>
      <c r="E503" s="15"/>
      <c r="F503" s="15"/>
      <c r="G503" s="15"/>
      <c r="H503" s="15"/>
      <c r="I503" s="15"/>
      <c r="J503" s="15"/>
    </row>
    <row r="504" spans="2:10" ht="16.5" customHeight="1">
      <c r="B504" s="15"/>
      <c r="C504" s="15"/>
      <c r="D504" s="15"/>
      <c r="E504" s="15"/>
      <c r="F504" s="15"/>
      <c r="G504" s="15"/>
      <c r="H504" s="15"/>
      <c r="I504" s="15"/>
      <c r="J504" s="15"/>
    </row>
    <row r="505" spans="2:10" ht="16.5" customHeight="1">
      <c r="B505" s="15"/>
      <c r="C505" s="15"/>
      <c r="D505" s="15"/>
      <c r="E505" s="15"/>
      <c r="F505" s="15"/>
      <c r="G505" s="15"/>
      <c r="H505" s="15"/>
      <c r="I505" s="15"/>
      <c r="J505" s="15"/>
    </row>
    <row r="506" spans="2:10" ht="16.5" customHeight="1">
      <c r="B506" s="15"/>
      <c r="C506" s="15"/>
      <c r="D506" s="15"/>
      <c r="E506" s="15"/>
      <c r="F506" s="15"/>
      <c r="G506" s="15"/>
      <c r="H506" s="15"/>
      <c r="I506" s="15"/>
      <c r="J506" s="15"/>
    </row>
    <row r="507" spans="2:10" ht="16.5" customHeight="1">
      <c r="B507" s="15"/>
      <c r="C507" s="15"/>
      <c r="D507" s="15"/>
      <c r="E507" s="15"/>
      <c r="F507" s="15"/>
      <c r="G507" s="15"/>
      <c r="H507" s="15"/>
      <c r="I507" s="15"/>
      <c r="J507" s="15"/>
    </row>
    <row r="508" spans="2:10" ht="16.5" customHeight="1">
      <c r="B508" s="15"/>
      <c r="C508" s="15"/>
      <c r="D508" s="15"/>
      <c r="E508" s="15"/>
      <c r="F508" s="15"/>
      <c r="G508" s="15"/>
      <c r="H508" s="15"/>
      <c r="I508" s="15"/>
      <c r="J508" s="15"/>
    </row>
    <row r="509" spans="2:10" ht="16.5" customHeight="1">
      <c r="B509" s="15"/>
      <c r="C509" s="15"/>
      <c r="D509" s="15"/>
      <c r="E509" s="15"/>
      <c r="F509" s="15"/>
      <c r="G509" s="15"/>
      <c r="H509" s="15"/>
      <c r="I509" s="15"/>
      <c r="J509" s="15"/>
    </row>
    <row r="510" spans="2:10" ht="16.5" customHeight="1">
      <c r="B510" s="15"/>
      <c r="C510" s="15"/>
      <c r="D510" s="15"/>
      <c r="E510" s="15"/>
      <c r="F510" s="15"/>
      <c r="G510" s="15"/>
      <c r="H510" s="15"/>
      <c r="I510" s="15"/>
      <c r="J510" s="15"/>
    </row>
    <row r="511" spans="2:10" ht="16.5" customHeight="1">
      <c r="B511" s="15"/>
      <c r="C511" s="15"/>
      <c r="D511" s="15"/>
      <c r="E511" s="15"/>
      <c r="F511" s="15"/>
      <c r="G511" s="15"/>
      <c r="H511" s="15"/>
      <c r="I511" s="15"/>
      <c r="J511" s="15"/>
    </row>
    <row r="512" spans="2:10" ht="16.5" customHeight="1">
      <c r="B512" s="15"/>
      <c r="C512" s="15"/>
      <c r="D512" s="15"/>
      <c r="E512" s="15"/>
      <c r="F512" s="15"/>
      <c r="G512" s="15"/>
      <c r="H512" s="15"/>
      <c r="I512" s="15"/>
      <c r="J512" s="15"/>
    </row>
    <row r="513" spans="2:10" ht="16.5" customHeight="1">
      <c r="B513" s="15"/>
      <c r="C513" s="15"/>
      <c r="D513" s="15"/>
      <c r="E513" s="15"/>
      <c r="F513" s="15"/>
      <c r="G513" s="15"/>
      <c r="H513" s="15"/>
      <c r="I513" s="15"/>
      <c r="J513" s="15"/>
    </row>
    <row r="514" spans="2:10" ht="16.5" customHeight="1">
      <c r="B514" s="15"/>
      <c r="C514" s="15"/>
      <c r="D514" s="15"/>
      <c r="E514" s="15"/>
      <c r="F514" s="15"/>
      <c r="G514" s="15"/>
      <c r="H514" s="15"/>
      <c r="I514" s="15"/>
      <c r="J514" s="15"/>
    </row>
    <row r="515" spans="2:10" ht="16.5" customHeight="1">
      <c r="B515" s="15"/>
      <c r="C515" s="15"/>
      <c r="D515" s="15"/>
      <c r="E515" s="15"/>
      <c r="F515" s="15"/>
      <c r="G515" s="15"/>
      <c r="H515" s="15"/>
      <c r="I515" s="15"/>
      <c r="J515" s="15"/>
    </row>
    <row r="516" spans="2:10" ht="16.5" customHeight="1">
      <c r="B516" s="15"/>
      <c r="C516" s="15"/>
      <c r="D516" s="15"/>
      <c r="E516" s="15"/>
      <c r="F516" s="15"/>
      <c r="G516" s="15"/>
      <c r="H516" s="15"/>
      <c r="I516" s="15"/>
      <c r="J516" s="15"/>
    </row>
    <row r="517" spans="2:10" ht="16.5" customHeight="1">
      <c r="B517" s="15"/>
      <c r="C517" s="15"/>
      <c r="D517" s="15"/>
      <c r="E517" s="15"/>
      <c r="F517" s="15"/>
      <c r="G517" s="15"/>
      <c r="H517" s="15"/>
      <c r="I517" s="15"/>
      <c r="J517" s="15"/>
    </row>
    <row r="518" spans="2:10" ht="16.5" customHeight="1">
      <c r="B518" s="15"/>
      <c r="C518" s="15"/>
      <c r="D518" s="15"/>
      <c r="E518" s="15"/>
      <c r="F518" s="15"/>
      <c r="G518" s="15"/>
      <c r="H518" s="15"/>
      <c r="I518" s="15"/>
      <c r="J518" s="15"/>
    </row>
    <row r="519" spans="2:10" ht="16.5" customHeight="1">
      <c r="B519" s="15"/>
      <c r="C519" s="15"/>
      <c r="D519" s="15"/>
      <c r="E519" s="15"/>
      <c r="F519" s="15"/>
      <c r="G519" s="15"/>
      <c r="H519" s="15"/>
      <c r="I519" s="15"/>
      <c r="J519" s="15"/>
    </row>
    <row r="520" spans="2:10" ht="16.5" customHeight="1">
      <c r="B520" s="15"/>
      <c r="C520" s="15"/>
      <c r="D520" s="15"/>
      <c r="E520" s="15"/>
      <c r="F520" s="15"/>
      <c r="G520" s="15"/>
      <c r="H520" s="15"/>
      <c r="I520" s="15"/>
      <c r="J520" s="15"/>
    </row>
    <row r="521" spans="2:10" ht="16.5" customHeight="1">
      <c r="B521" s="15"/>
      <c r="C521" s="15"/>
      <c r="D521" s="15"/>
      <c r="E521" s="15"/>
      <c r="F521" s="15"/>
      <c r="G521" s="15"/>
      <c r="H521" s="15"/>
      <c r="I521" s="15"/>
      <c r="J521" s="15"/>
    </row>
    <row r="522" spans="2:10" ht="16.5" customHeight="1">
      <c r="B522" s="15"/>
      <c r="C522" s="15"/>
      <c r="D522" s="15"/>
      <c r="E522" s="15"/>
      <c r="F522" s="15"/>
      <c r="G522" s="15"/>
      <c r="H522" s="15"/>
      <c r="I522" s="15"/>
      <c r="J522" s="15"/>
    </row>
    <row r="523" spans="2:10" ht="16.5" customHeight="1">
      <c r="B523" s="15"/>
      <c r="C523" s="15"/>
      <c r="D523" s="15"/>
      <c r="E523" s="15"/>
      <c r="F523" s="15"/>
      <c r="G523" s="15"/>
      <c r="H523" s="15"/>
      <c r="I523" s="15"/>
      <c r="J523" s="15"/>
    </row>
    <row r="524" spans="2:10" ht="16.5" customHeight="1">
      <c r="B524" s="15"/>
      <c r="C524" s="15"/>
      <c r="D524" s="15"/>
      <c r="E524" s="15"/>
      <c r="F524" s="15"/>
      <c r="G524" s="15"/>
      <c r="H524" s="15"/>
      <c r="I524" s="15"/>
      <c r="J524" s="15"/>
    </row>
    <row r="525" spans="2:10" ht="16.5" customHeight="1">
      <c r="B525" s="15"/>
      <c r="C525" s="15"/>
      <c r="D525" s="15"/>
      <c r="E525" s="15"/>
      <c r="F525" s="15"/>
      <c r="G525" s="15"/>
      <c r="H525" s="15"/>
      <c r="I525" s="15"/>
      <c r="J525" s="15"/>
    </row>
    <row r="526" spans="2:10" ht="16.5" customHeight="1">
      <c r="B526" s="15"/>
      <c r="C526" s="15"/>
      <c r="D526" s="15"/>
      <c r="E526" s="15"/>
      <c r="F526" s="15"/>
      <c r="G526" s="15"/>
      <c r="H526" s="15"/>
      <c r="I526" s="15"/>
      <c r="J526" s="15"/>
    </row>
    <row r="527" spans="2:10" ht="16.5" customHeight="1">
      <c r="B527" s="15"/>
      <c r="C527" s="15"/>
      <c r="D527" s="15"/>
      <c r="E527" s="15"/>
      <c r="F527" s="15"/>
      <c r="G527" s="15"/>
      <c r="H527" s="15"/>
      <c r="I527" s="15"/>
      <c r="J527" s="15"/>
    </row>
    <row r="528" spans="2:10" ht="16.5" customHeight="1">
      <c r="B528" s="15"/>
      <c r="C528" s="15"/>
      <c r="D528" s="15"/>
      <c r="E528" s="15"/>
      <c r="F528" s="15"/>
      <c r="G528" s="15"/>
      <c r="H528" s="15"/>
      <c r="I528" s="15"/>
      <c r="J528" s="15"/>
    </row>
    <row r="529" spans="2:10" ht="16.5" customHeight="1">
      <c r="B529" s="15"/>
      <c r="C529" s="15"/>
      <c r="D529" s="15"/>
      <c r="E529" s="15"/>
      <c r="F529" s="15"/>
      <c r="G529" s="15"/>
      <c r="H529" s="15"/>
      <c r="I529" s="15"/>
      <c r="J529" s="15"/>
    </row>
    <row r="530" spans="2:10" ht="16.5" customHeight="1">
      <c r="B530" s="15"/>
      <c r="C530" s="15"/>
      <c r="D530" s="15"/>
      <c r="E530" s="15"/>
      <c r="F530" s="15"/>
      <c r="G530" s="15"/>
      <c r="H530" s="15"/>
      <c r="I530" s="15"/>
      <c r="J530" s="15"/>
    </row>
    <row r="531" spans="2:10" ht="16.5" customHeight="1">
      <c r="B531" s="15"/>
      <c r="C531" s="15"/>
      <c r="D531" s="15"/>
      <c r="E531" s="15"/>
      <c r="F531" s="15"/>
      <c r="G531" s="15"/>
      <c r="H531" s="15"/>
      <c r="I531" s="15"/>
      <c r="J531" s="15"/>
    </row>
    <row r="532" spans="2:10" ht="16.5" customHeight="1">
      <c r="B532" s="15"/>
      <c r="C532" s="15"/>
      <c r="D532" s="15"/>
      <c r="E532" s="15"/>
      <c r="F532" s="15"/>
      <c r="G532" s="15"/>
      <c r="H532" s="15"/>
      <c r="I532" s="15"/>
      <c r="J532" s="15"/>
    </row>
    <row r="533" spans="2:10" ht="16.5" customHeight="1">
      <c r="B533" s="15"/>
      <c r="C533" s="15"/>
      <c r="D533" s="15"/>
      <c r="E533" s="15"/>
      <c r="F533" s="15"/>
      <c r="G533" s="15"/>
      <c r="H533" s="15"/>
      <c r="I533" s="15"/>
      <c r="J533" s="15"/>
    </row>
    <row r="534" spans="2:10" ht="16.5" customHeight="1">
      <c r="B534" s="15"/>
      <c r="C534" s="15"/>
      <c r="D534" s="15"/>
      <c r="E534" s="15"/>
      <c r="F534" s="15"/>
      <c r="G534" s="15"/>
      <c r="H534" s="15"/>
      <c r="I534" s="15"/>
      <c r="J534" s="15"/>
    </row>
    <row r="535" spans="2:10" ht="16.5" customHeight="1">
      <c r="B535" s="15"/>
      <c r="C535" s="15"/>
      <c r="D535" s="15"/>
      <c r="E535" s="15"/>
      <c r="F535" s="15"/>
      <c r="G535" s="15"/>
      <c r="H535" s="15"/>
      <c r="I535" s="15"/>
      <c r="J535" s="15"/>
    </row>
    <row r="536" spans="2:10" ht="16.5" customHeight="1">
      <c r="B536" s="15"/>
      <c r="C536" s="15"/>
      <c r="D536" s="15"/>
      <c r="E536" s="15"/>
      <c r="F536" s="15"/>
      <c r="G536" s="15"/>
      <c r="H536" s="15"/>
      <c r="I536" s="15"/>
      <c r="J536" s="15"/>
    </row>
    <row r="537" spans="2:10" ht="16.5" customHeight="1">
      <c r="B537" s="15"/>
      <c r="C537" s="15"/>
      <c r="D537" s="15"/>
      <c r="E537" s="15"/>
      <c r="F537" s="15"/>
      <c r="G537" s="15"/>
      <c r="H537" s="15"/>
      <c r="I537" s="15"/>
      <c r="J537" s="15"/>
    </row>
    <row r="538" spans="2:10" ht="16.5" customHeight="1">
      <c r="B538" s="15"/>
      <c r="C538" s="15"/>
      <c r="D538" s="15"/>
      <c r="E538" s="15"/>
      <c r="F538" s="15"/>
      <c r="G538" s="15"/>
      <c r="H538" s="15"/>
      <c r="I538" s="15"/>
      <c r="J538" s="15"/>
    </row>
    <row r="539" spans="2:10" ht="16.5" customHeight="1">
      <c r="B539" s="15"/>
      <c r="C539" s="15"/>
      <c r="D539" s="15"/>
      <c r="E539" s="15"/>
      <c r="F539" s="15"/>
      <c r="G539" s="15"/>
      <c r="H539" s="15"/>
      <c r="I539" s="15"/>
      <c r="J539" s="15"/>
    </row>
    <row r="540" spans="2:10" ht="16.5" customHeight="1">
      <c r="B540" s="15"/>
      <c r="C540" s="15"/>
      <c r="D540" s="15"/>
      <c r="E540" s="15"/>
      <c r="F540" s="15"/>
      <c r="G540" s="15"/>
      <c r="H540" s="15"/>
      <c r="I540" s="15"/>
      <c r="J540" s="15"/>
    </row>
    <row r="541" spans="2:10" ht="16.5" customHeight="1">
      <c r="B541" s="15"/>
      <c r="C541" s="15"/>
      <c r="D541" s="15"/>
      <c r="E541" s="15"/>
      <c r="F541" s="15"/>
      <c r="G541" s="15"/>
      <c r="H541" s="15"/>
      <c r="I541" s="15"/>
      <c r="J541" s="15"/>
    </row>
    <row r="542" spans="2:10" ht="16.5" customHeight="1">
      <c r="B542" s="15"/>
      <c r="C542" s="15"/>
      <c r="D542" s="15"/>
      <c r="E542" s="15"/>
      <c r="F542" s="15"/>
      <c r="G542" s="15"/>
      <c r="H542" s="15"/>
      <c r="I542" s="15"/>
      <c r="J542" s="15"/>
    </row>
    <row r="543" spans="2:10" ht="16.5" customHeight="1">
      <c r="B543" s="15"/>
      <c r="C543" s="15"/>
      <c r="D543" s="15"/>
      <c r="E543" s="15"/>
      <c r="F543" s="15"/>
      <c r="G543" s="15"/>
      <c r="H543" s="15"/>
      <c r="I543" s="15"/>
      <c r="J543" s="15"/>
    </row>
    <row r="544" spans="2:10" ht="16.5" customHeight="1">
      <c r="B544" s="15"/>
      <c r="C544" s="15"/>
      <c r="D544" s="15"/>
      <c r="E544" s="15"/>
      <c r="F544" s="15"/>
      <c r="G544" s="15"/>
      <c r="H544" s="15"/>
      <c r="I544" s="15"/>
      <c r="J544" s="15"/>
    </row>
    <row r="545" spans="2:10" ht="16.5" customHeight="1">
      <c r="B545" s="15"/>
      <c r="C545" s="15"/>
      <c r="D545" s="15"/>
      <c r="E545" s="15"/>
      <c r="F545" s="15"/>
      <c r="G545" s="15"/>
      <c r="H545" s="15"/>
      <c r="I545" s="15"/>
      <c r="J545" s="15"/>
    </row>
    <row r="546" spans="2:10" ht="16.5" customHeight="1">
      <c r="B546" s="15"/>
      <c r="C546" s="15"/>
      <c r="D546" s="15"/>
      <c r="E546" s="15"/>
      <c r="F546" s="15"/>
      <c r="G546" s="15"/>
      <c r="H546" s="15"/>
      <c r="I546" s="15"/>
      <c r="J546" s="15"/>
    </row>
    <row r="547" spans="2:10" ht="16.5" customHeight="1">
      <c r="B547" s="15"/>
      <c r="C547" s="15"/>
      <c r="D547" s="15"/>
      <c r="E547" s="15"/>
      <c r="F547" s="15"/>
      <c r="G547" s="15"/>
      <c r="H547" s="15"/>
      <c r="I547" s="15"/>
      <c r="J547" s="15"/>
    </row>
    <row r="548" spans="2:10" ht="16.5" customHeight="1">
      <c r="B548" s="15"/>
      <c r="C548" s="15"/>
      <c r="D548" s="15"/>
      <c r="E548" s="15"/>
      <c r="F548" s="15"/>
      <c r="G548" s="15"/>
      <c r="H548" s="15"/>
      <c r="I548" s="15"/>
      <c r="J548" s="15"/>
    </row>
    <row r="549" spans="2:10" ht="16.5" customHeight="1">
      <c r="B549" s="15"/>
      <c r="C549" s="15"/>
      <c r="D549" s="15"/>
      <c r="E549" s="15"/>
      <c r="F549" s="15"/>
      <c r="G549" s="15"/>
      <c r="H549" s="15"/>
      <c r="I549" s="15"/>
      <c r="J549" s="15"/>
    </row>
    <row r="550" spans="2:10" ht="16.5" customHeight="1">
      <c r="B550" s="15"/>
      <c r="C550" s="15"/>
      <c r="D550" s="15"/>
      <c r="E550" s="15"/>
      <c r="F550" s="15"/>
      <c r="G550" s="15"/>
      <c r="H550" s="15"/>
      <c r="I550" s="15"/>
      <c r="J550" s="15"/>
    </row>
    <row r="551" spans="2:10" ht="16.5" customHeight="1">
      <c r="B551" s="15"/>
      <c r="C551" s="15"/>
      <c r="D551" s="15"/>
      <c r="E551" s="15"/>
      <c r="F551" s="15"/>
      <c r="G551" s="15"/>
      <c r="H551" s="15"/>
      <c r="I551" s="15"/>
      <c r="J551" s="15"/>
    </row>
    <row r="552" spans="2:10" ht="16.5" customHeight="1">
      <c r="B552" s="15"/>
      <c r="C552" s="15"/>
      <c r="D552" s="15"/>
      <c r="E552" s="15"/>
      <c r="F552" s="15"/>
      <c r="G552" s="15"/>
      <c r="H552" s="15"/>
      <c r="I552" s="15"/>
      <c r="J552" s="15"/>
    </row>
    <row r="553" spans="2:10" ht="16.5" customHeight="1">
      <c r="B553" s="15"/>
      <c r="C553" s="15"/>
      <c r="D553" s="15"/>
      <c r="E553" s="15"/>
      <c r="F553" s="15"/>
      <c r="G553" s="15"/>
      <c r="H553" s="15"/>
      <c r="I553" s="15"/>
      <c r="J553" s="15"/>
    </row>
    <row r="554" spans="2:10" ht="16.5" customHeight="1">
      <c r="B554" s="15"/>
      <c r="C554" s="15"/>
      <c r="D554" s="15"/>
      <c r="E554" s="15"/>
      <c r="F554" s="15"/>
      <c r="G554" s="15"/>
      <c r="H554" s="15"/>
      <c r="I554" s="15"/>
      <c r="J554" s="15"/>
    </row>
    <row r="555" spans="2:10" ht="16.5" customHeight="1">
      <c r="B555" s="15"/>
      <c r="C555" s="15"/>
      <c r="D555" s="15"/>
      <c r="E555" s="15"/>
      <c r="F555" s="15"/>
      <c r="G555" s="15"/>
      <c r="H555" s="15"/>
      <c r="I555" s="15"/>
      <c r="J555" s="15"/>
    </row>
    <row r="556" spans="2:10" ht="16.5" customHeight="1">
      <c r="B556" s="15"/>
      <c r="C556" s="15"/>
      <c r="D556" s="15"/>
      <c r="E556" s="15"/>
      <c r="F556" s="15"/>
      <c r="G556" s="15"/>
      <c r="H556" s="15"/>
      <c r="I556" s="15"/>
      <c r="J556" s="15"/>
    </row>
    <row r="557" spans="2:10" ht="16.5" customHeight="1">
      <c r="B557" s="15"/>
      <c r="C557" s="15"/>
      <c r="D557" s="15"/>
      <c r="E557" s="15"/>
      <c r="F557" s="15"/>
      <c r="G557" s="15"/>
      <c r="H557" s="15"/>
      <c r="I557" s="15"/>
      <c r="J557" s="15"/>
    </row>
    <row r="558" spans="2:10" ht="16.5" customHeight="1">
      <c r="B558" s="15"/>
      <c r="C558" s="15"/>
      <c r="D558" s="15"/>
      <c r="E558" s="15"/>
      <c r="F558" s="15"/>
      <c r="G558" s="15"/>
      <c r="H558" s="15"/>
      <c r="I558" s="15"/>
      <c r="J558" s="15"/>
    </row>
    <row r="559" spans="2:10" ht="16.5" customHeight="1">
      <c r="B559" s="15"/>
      <c r="C559" s="15"/>
      <c r="D559" s="15"/>
      <c r="E559" s="15"/>
      <c r="F559" s="15"/>
      <c r="G559" s="15"/>
      <c r="H559" s="15"/>
      <c r="I559" s="15"/>
      <c r="J559" s="15"/>
    </row>
    <row r="560" spans="2:10" ht="16.5" customHeight="1">
      <c r="B560" s="15"/>
      <c r="C560" s="15"/>
      <c r="D560" s="15"/>
      <c r="E560" s="15"/>
      <c r="F560" s="15"/>
      <c r="G560" s="15"/>
      <c r="H560" s="15"/>
      <c r="I560" s="15"/>
      <c r="J560" s="15"/>
    </row>
    <row r="561" spans="2:10" ht="16.5" customHeight="1">
      <c r="B561" s="15"/>
      <c r="C561" s="15"/>
      <c r="D561" s="15"/>
      <c r="E561" s="15"/>
      <c r="F561" s="15"/>
      <c r="G561" s="15"/>
      <c r="H561" s="15"/>
      <c r="I561" s="15"/>
      <c r="J561" s="15"/>
    </row>
    <row r="562" spans="2:10" ht="16.5" customHeight="1">
      <c r="B562" s="15"/>
      <c r="C562" s="15"/>
      <c r="D562" s="15"/>
      <c r="E562" s="15"/>
      <c r="F562" s="15"/>
      <c r="G562" s="15"/>
      <c r="H562" s="15"/>
      <c r="I562" s="15"/>
      <c r="J562" s="15"/>
    </row>
    <row r="563" spans="2:10" ht="16.5" customHeight="1">
      <c r="B563" s="15"/>
      <c r="C563" s="15"/>
      <c r="D563" s="15"/>
      <c r="E563" s="15"/>
      <c r="F563" s="15"/>
      <c r="G563" s="15"/>
      <c r="H563" s="15"/>
      <c r="I563" s="15"/>
      <c r="J563" s="15"/>
    </row>
    <row r="564" spans="2:10" ht="16.5" customHeight="1">
      <c r="B564" s="15"/>
      <c r="C564" s="15"/>
      <c r="D564" s="15"/>
      <c r="E564" s="15"/>
      <c r="F564" s="15"/>
      <c r="G564" s="15"/>
      <c r="H564" s="15"/>
      <c r="I564" s="15"/>
      <c r="J564" s="15"/>
    </row>
    <row r="565" spans="2:10" ht="16.5" customHeight="1">
      <c r="B565" s="15"/>
      <c r="C565" s="15"/>
      <c r="D565" s="15"/>
      <c r="E565" s="15"/>
      <c r="F565" s="15"/>
      <c r="G565" s="15"/>
      <c r="H565" s="15"/>
      <c r="I565" s="15"/>
      <c r="J565" s="15"/>
    </row>
    <row r="566" spans="2:10" ht="16.5" customHeight="1">
      <c r="B566" s="15"/>
      <c r="C566" s="15"/>
      <c r="D566" s="15"/>
      <c r="E566" s="15"/>
      <c r="F566" s="15"/>
      <c r="G566" s="15"/>
      <c r="H566" s="15"/>
      <c r="I566" s="15"/>
      <c r="J566" s="15"/>
    </row>
    <row r="567" spans="2:10" ht="16.5" customHeight="1">
      <c r="B567" s="15"/>
      <c r="C567" s="15"/>
      <c r="D567" s="15"/>
      <c r="E567" s="15"/>
      <c r="F567" s="15"/>
      <c r="G567" s="15"/>
      <c r="H567" s="15"/>
      <c r="I567" s="15"/>
      <c r="J567" s="15"/>
    </row>
    <row r="568" spans="2:10" ht="16.5" customHeight="1">
      <c r="B568" s="15"/>
      <c r="C568" s="15"/>
      <c r="D568" s="15"/>
      <c r="E568" s="15"/>
      <c r="F568" s="15"/>
      <c r="G568" s="15"/>
      <c r="H568" s="15"/>
      <c r="I568" s="15"/>
      <c r="J568" s="15"/>
    </row>
    <row r="569" spans="2:10" ht="16.5" customHeight="1">
      <c r="B569" s="15"/>
      <c r="C569" s="15"/>
      <c r="D569" s="15"/>
      <c r="E569" s="15"/>
      <c r="F569" s="15"/>
      <c r="G569" s="15"/>
      <c r="H569" s="15"/>
      <c r="I569" s="15"/>
      <c r="J569" s="15"/>
    </row>
    <row r="570" spans="2:10" ht="16.5" customHeight="1">
      <c r="B570" s="15"/>
      <c r="C570" s="15"/>
      <c r="D570" s="15"/>
      <c r="E570" s="15"/>
      <c r="F570" s="15"/>
      <c r="G570" s="15"/>
      <c r="H570" s="15"/>
      <c r="I570" s="15"/>
      <c r="J570" s="15"/>
    </row>
    <row r="571" spans="2:10" ht="16.5" customHeight="1">
      <c r="B571" s="15"/>
      <c r="C571" s="15"/>
      <c r="D571" s="15"/>
      <c r="E571" s="15"/>
      <c r="F571" s="15"/>
      <c r="G571" s="15"/>
      <c r="H571" s="15"/>
      <c r="I571" s="15"/>
      <c r="J571" s="15"/>
    </row>
    <row r="572" spans="2:10" ht="16.5" customHeight="1">
      <c r="B572" s="15"/>
      <c r="C572" s="15"/>
      <c r="D572" s="15"/>
      <c r="E572" s="15"/>
      <c r="F572" s="15"/>
      <c r="G572" s="15"/>
      <c r="H572" s="15"/>
      <c r="I572" s="15"/>
      <c r="J572" s="15"/>
    </row>
    <row r="573" spans="2:10" ht="16.5" customHeight="1">
      <c r="B573" s="15"/>
      <c r="C573" s="15"/>
      <c r="D573" s="15"/>
      <c r="E573" s="15"/>
      <c r="F573" s="15"/>
      <c r="G573" s="15"/>
      <c r="H573" s="15"/>
      <c r="I573" s="15"/>
      <c r="J573" s="15"/>
    </row>
    <row r="574" spans="2:10" ht="16.5" customHeight="1">
      <c r="B574" s="15"/>
      <c r="C574" s="15"/>
      <c r="D574" s="15"/>
      <c r="E574" s="15"/>
      <c r="F574" s="15"/>
      <c r="G574" s="15"/>
      <c r="H574" s="15"/>
      <c r="I574" s="15"/>
      <c r="J574" s="15"/>
    </row>
    <row r="575" spans="2:10" ht="16.5" customHeight="1">
      <c r="B575" s="15"/>
      <c r="C575" s="15"/>
      <c r="D575" s="15"/>
      <c r="E575" s="15"/>
      <c r="F575" s="15"/>
      <c r="G575" s="15"/>
      <c r="H575" s="15"/>
      <c r="I575" s="15"/>
      <c r="J575" s="15"/>
    </row>
    <row r="576" spans="2:10" ht="16.5" customHeight="1">
      <c r="B576" s="15"/>
      <c r="C576" s="15"/>
      <c r="D576" s="15"/>
      <c r="E576" s="15"/>
      <c r="F576" s="15"/>
      <c r="G576" s="15"/>
      <c r="H576" s="15"/>
      <c r="I576" s="15"/>
      <c r="J576" s="15"/>
    </row>
    <row r="577" spans="2:10" ht="16.5" customHeight="1">
      <c r="B577" s="15"/>
      <c r="C577" s="15"/>
      <c r="D577" s="15"/>
      <c r="E577" s="15"/>
      <c r="F577" s="15"/>
      <c r="G577" s="15"/>
      <c r="H577" s="15"/>
      <c r="I577" s="15"/>
      <c r="J577" s="15"/>
    </row>
    <row r="578" spans="2:10" ht="16.5" customHeight="1">
      <c r="B578" s="15"/>
      <c r="C578" s="15"/>
      <c r="D578" s="15"/>
      <c r="E578" s="15"/>
      <c r="F578" s="15"/>
      <c r="G578" s="15"/>
      <c r="H578" s="15"/>
      <c r="I578" s="15"/>
      <c r="J578" s="15"/>
    </row>
    <row r="579" spans="2:10" ht="16.5" customHeight="1">
      <c r="B579" s="15"/>
      <c r="C579" s="15"/>
      <c r="D579" s="15"/>
      <c r="E579" s="15"/>
      <c r="F579" s="15"/>
      <c r="G579" s="15"/>
      <c r="H579" s="15"/>
      <c r="I579" s="15"/>
      <c r="J579" s="15"/>
    </row>
    <row r="580" spans="2:10" ht="16.5" customHeight="1">
      <c r="B580" s="15"/>
      <c r="C580" s="15"/>
      <c r="D580" s="15"/>
      <c r="E580" s="15"/>
      <c r="F580" s="15"/>
      <c r="G580" s="15"/>
      <c r="H580" s="15"/>
      <c r="I580" s="15"/>
      <c r="J580" s="15"/>
    </row>
    <row r="581" spans="2:10" ht="16.5" customHeight="1">
      <c r="B581" s="15"/>
      <c r="C581" s="15"/>
      <c r="D581" s="15"/>
      <c r="E581" s="15"/>
      <c r="F581" s="15"/>
      <c r="G581" s="15"/>
      <c r="H581" s="15"/>
      <c r="I581" s="15"/>
      <c r="J581" s="15"/>
    </row>
    <row r="582" spans="2:10" ht="16.5" customHeight="1">
      <c r="B582" s="15"/>
      <c r="C582" s="15"/>
      <c r="D582" s="15"/>
      <c r="E582" s="15"/>
      <c r="F582" s="15"/>
      <c r="G582" s="15"/>
      <c r="H582" s="15"/>
      <c r="I582" s="15"/>
      <c r="J582" s="15"/>
    </row>
    <row r="583" spans="2:10" ht="16.5" customHeight="1">
      <c r="B583" s="15"/>
      <c r="C583" s="15"/>
      <c r="D583" s="15"/>
      <c r="E583" s="15"/>
      <c r="F583" s="15"/>
      <c r="G583" s="15"/>
      <c r="H583" s="15"/>
      <c r="I583" s="15"/>
      <c r="J583" s="15"/>
    </row>
    <row r="584" spans="2:10" ht="16.5" customHeight="1">
      <c r="B584" s="15"/>
      <c r="C584" s="15"/>
      <c r="D584" s="15"/>
      <c r="E584" s="15"/>
      <c r="F584" s="15"/>
      <c r="G584" s="15"/>
      <c r="H584" s="15"/>
      <c r="I584" s="15"/>
      <c r="J584" s="15"/>
    </row>
    <row r="585" spans="2:10" ht="16.5" customHeight="1">
      <c r="B585" s="15"/>
      <c r="C585" s="15"/>
      <c r="D585" s="15"/>
      <c r="E585" s="15"/>
      <c r="F585" s="15"/>
      <c r="G585" s="15"/>
      <c r="H585" s="15"/>
      <c r="I585" s="15"/>
      <c r="J585" s="15"/>
    </row>
    <row r="586" spans="2:10" ht="16.5" customHeight="1">
      <c r="B586" s="15"/>
      <c r="C586" s="15"/>
      <c r="D586" s="15"/>
      <c r="E586" s="15"/>
      <c r="F586" s="15"/>
      <c r="G586" s="15"/>
      <c r="H586" s="15"/>
      <c r="I586" s="15"/>
      <c r="J586" s="15"/>
    </row>
    <row r="587" spans="2:10" ht="16.5" customHeight="1">
      <c r="B587" s="15"/>
      <c r="C587" s="15"/>
      <c r="D587" s="15"/>
      <c r="E587" s="15"/>
      <c r="F587" s="15"/>
      <c r="G587" s="15"/>
      <c r="H587" s="15"/>
      <c r="I587" s="15"/>
      <c r="J587" s="15"/>
    </row>
    <row r="588" spans="2:10" ht="16.5" customHeight="1">
      <c r="B588" s="15"/>
      <c r="C588" s="15"/>
      <c r="D588" s="15"/>
      <c r="E588" s="15"/>
      <c r="F588" s="15"/>
      <c r="G588" s="15"/>
      <c r="H588" s="15"/>
      <c r="I588" s="15"/>
      <c r="J588" s="15"/>
    </row>
    <row r="589" spans="2:10" ht="16.5" customHeight="1">
      <c r="B589" s="15"/>
      <c r="C589" s="15"/>
      <c r="D589" s="15"/>
      <c r="E589" s="15"/>
      <c r="F589" s="15"/>
      <c r="G589" s="15"/>
      <c r="H589" s="15"/>
      <c r="I589" s="15"/>
      <c r="J589" s="15"/>
    </row>
    <row r="590" spans="2:10" ht="16.5" customHeight="1">
      <c r="B590" s="15"/>
      <c r="C590" s="15"/>
      <c r="D590" s="15"/>
      <c r="E590" s="15"/>
      <c r="F590" s="15"/>
      <c r="G590" s="15"/>
      <c r="H590" s="15"/>
      <c r="I590" s="15"/>
      <c r="J590" s="15"/>
    </row>
    <row r="591" spans="2:10" ht="16.5" customHeight="1">
      <c r="B591" s="15"/>
      <c r="C591" s="15"/>
      <c r="D591" s="15"/>
      <c r="E591" s="15"/>
      <c r="F591" s="15"/>
      <c r="G591" s="15"/>
      <c r="H591" s="15"/>
      <c r="I591" s="15"/>
      <c r="J591" s="15"/>
    </row>
    <row r="592" spans="2:10" ht="16.5" customHeight="1">
      <c r="B592" s="15"/>
      <c r="C592" s="15"/>
      <c r="D592" s="15"/>
      <c r="E592" s="15"/>
      <c r="F592" s="15"/>
      <c r="G592" s="15"/>
      <c r="H592" s="15"/>
      <c r="I592" s="15"/>
      <c r="J592" s="15"/>
    </row>
    <row r="593" spans="2:10" ht="16.5" customHeight="1">
      <c r="B593" s="15"/>
      <c r="C593" s="15"/>
      <c r="D593" s="15"/>
      <c r="E593" s="15"/>
      <c r="F593" s="15"/>
      <c r="G593" s="15"/>
      <c r="H593" s="15"/>
      <c r="I593" s="15"/>
      <c r="J593" s="15"/>
    </row>
    <row r="594" spans="2:10" ht="16.5" customHeight="1">
      <c r="B594" s="15"/>
      <c r="C594" s="15"/>
      <c r="D594" s="15"/>
      <c r="E594" s="15"/>
      <c r="F594" s="15"/>
      <c r="G594" s="15"/>
      <c r="H594" s="15"/>
      <c r="I594" s="15"/>
      <c r="J594" s="15"/>
    </row>
    <row r="595" spans="2:10" ht="16.5" customHeight="1">
      <c r="B595" s="15"/>
      <c r="C595" s="15"/>
      <c r="D595" s="15"/>
      <c r="E595" s="15"/>
      <c r="F595" s="15"/>
      <c r="G595" s="15"/>
      <c r="H595" s="15"/>
      <c r="I595" s="15"/>
      <c r="J595" s="15"/>
    </row>
    <row r="596" spans="2:10" ht="16.5" customHeight="1">
      <c r="B596" s="15"/>
      <c r="C596" s="15"/>
      <c r="D596" s="15"/>
      <c r="E596" s="15"/>
      <c r="F596" s="15"/>
      <c r="G596" s="15"/>
      <c r="H596" s="15"/>
      <c r="I596" s="15"/>
      <c r="J596" s="15"/>
    </row>
    <row r="597" spans="2:10" ht="16.5" customHeight="1">
      <c r="B597" s="15"/>
      <c r="C597" s="15"/>
      <c r="D597" s="15"/>
      <c r="E597" s="15"/>
      <c r="F597" s="15"/>
      <c r="G597" s="15"/>
      <c r="H597" s="15"/>
      <c r="I597" s="15"/>
      <c r="J597" s="15"/>
    </row>
    <row r="598" spans="2:10" ht="16.5" customHeight="1">
      <c r="B598" s="15"/>
      <c r="C598" s="15"/>
      <c r="D598" s="15"/>
      <c r="E598" s="15"/>
      <c r="F598" s="15"/>
      <c r="G598" s="15"/>
      <c r="H598" s="15"/>
      <c r="I598" s="15"/>
      <c r="J598" s="15"/>
    </row>
    <row r="599" spans="2:10" ht="16.5" customHeight="1">
      <c r="B599" s="15"/>
      <c r="C599" s="15"/>
      <c r="D599" s="15"/>
      <c r="E599" s="15"/>
      <c r="F599" s="15"/>
      <c r="G599" s="15"/>
      <c r="H599" s="15"/>
      <c r="I599" s="15"/>
      <c r="J599" s="15"/>
    </row>
    <row r="600" spans="2:10" ht="16.5" customHeight="1">
      <c r="B600" s="15"/>
      <c r="C600" s="15"/>
      <c r="D600" s="15"/>
      <c r="E600" s="15"/>
      <c r="F600" s="15"/>
      <c r="G600" s="15"/>
      <c r="H600" s="15"/>
      <c r="I600" s="15"/>
      <c r="J600" s="15"/>
    </row>
    <row r="601" spans="2:10" ht="16.5" customHeight="1">
      <c r="B601" s="15"/>
      <c r="C601" s="15"/>
      <c r="D601" s="15"/>
      <c r="E601" s="15"/>
      <c r="F601" s="15"/>
      <c r="G601" s="15"/>
      <c r="H601" s="15"/>
      <c r="I601" s="15"/>
      <c r="J601" s="15"/>
    </row>
    <row r="602" spans="2:10" ht="16.5" customHeight="1">
      <c r="B602" s="15"/>
      <c r="C602" s="15"/>
      <c r="D602" s="15"/>
      <c r="E602" s="15"/>
      <c r="F602" s="15"/>
      <c r="G602" s="15"/>
      <c r="H602" s="15"/>
      <c r="I602" s="15"/>
      <c r="J602" s="15"/>
    </row>
    <row r="603" spans="2:10" ht="16.5" customHeight="1">
      <c r="B603" s="15"/>
      <c r="C603" s="15"/>
      <c r="D603" s="15"/>
      <c r="E603" s="15"/>
      <c r="F603" s="15"/>
      <c r="G603" s="15"/>
      <c r="H603" s="15"/>
      <c r="I603" s="15"/>
      <c r="J603" s="15"/>
    </row>
    <row r="604" spans="2:10" ht="16.5" customHeight="1">
      <c r="B604" s="15"/>
      <c r="C604" s="15"/>
      <c r="D604" s="15"/>
      <c r="E604" s="15"/>
      <c r="F604" s="15"/>
      <c r="G604" s="15"/>
      <c r="H604" s="15"/>
      <c r="I604" s="15"/>
      <c r="J604" s="15"/>
    </row>
    <row r="605" spans="2:10" ht="16.5" customHeight="1">
      <c r="B605" s="15"/>
      <c r="C605" s="15"/>
      <c r="D605" s="15"/>
      <c r="E605" s="15"/>
      <c r="F605" s="15"/>
      <c r="G605" s="15"/>
      <c r="H605" s="15"/>
      <c r="I605" s="15"/>
      <c r="J605" s="15"/>
    </row>
    <row r="606" spans="2:10" ht="16.5" customHeight="1">
      <c r="B606" s="15"/>
      <c r="C606" s="15"/>
      <c r="D606" s="15"/>
      <c r="E606" s="15"/>
      <c r="F606" s="15"/>
      <c r="G606" s="15"/>
      <c r="H606" s="15"/>
      <c r="I606" s="15"/>
      <c r="J606" s="15"/>
    </row>
    <row r="607" spans="2:10" ht="16.5" customHeight="1">
      <c r="B607" s="15"/>
      <c r="C607" s="15"/>
      <c r="D607" s="15"/>
      <c r="E607" s="15"/>
      <c r="F607" s="15"/>
      <c r="G607" s="15"/>
      <c r="H607" s="15"/>
      <c r="I607" s="15"/>
      <c r="J607" s="15"/>
    </row>
    <row r="608" spans="2:10" ht="16.5" customHeight="1">
      <c r="B608" s="15"/>
      <c r="C608" s="15"/>
      <c r="D608" s="15"/>
      <c r="E608" s="15"/>
      <c r="F608" s="15"/>
      <c r="G608" s="15"/>
      <c r="H608" s="15"/>
      <c r="I608" s="15"/>
      <c r="J608" s="15"/>
    </row>
    <row r="609" spans="2:10" ht="16.5" customHeight="1">
      <c r="B609" s="15"/>
      <c r="C609" s="15"/>
      <c r="D609" s="15"/>
      <c r="E609" s="15"/>
      <c r="F609" s="15"/>
      <c r="G609" s="15"/>
      <c r="H609" s="15"/>
      <c r="I609" s="15"/>
      <c r="J609" s="15"/>
    </row>
    <row r="610" spans="2:10" ht="16.5" customHeight="1">
      <c r="B610" s="15"/>
      <c r="C610" s="15"/>
      <c r="D610" s="15"/>
      <c r="E610" s="15"/>
      <c r="F610" s="15"/>
      <c r="G610" s="15"/>
      <c r="H610" s="15"/>
      <c r="I610" s="15"/>
      <c r="J610" s="15"/>
    </row>
    <row r="611" spans="2:10" ht="16.5" customHeight="1">
      <c r="B611" s="15"/>
      <c r="C611" s="15"/>
      <c r="D611" s="15"/>
      <c r="E611" s="15"/>
      <c r="F611" s="15"/>
      <c r="G611" s="15"/>
      <c r="H611" s="15"/>
      <c r="I611" s="15"/>
      <c r="J611" s="15"/>
    </row>
    <row r="612" spans="2:10" ht="16.5" customHeight="1">
      <c r="B612" s="15"/>
      <c r="C612" s="15"/>
      <c r="D612" s="15"/>
      <c r="E612" s="15"/>
      <c r="F612" s="15"/>
      <c r="G612" s="15"/>
      <c r="H612" s="15"/>
      <c r="I612" s="15"/>
      <c r="J612" s="15"/>
    </row>
    <row r="613" spans="2:10" ht="16.5" customHeight="1">
      <c r="B613" s="15"/>
      <c r="C613" s="15"/>
      <c r="D613" s="15"/>
      <c r="E613" s="15"/>
      <c r="F613" s="15"/>
      <c r="G613" s="15"/>
      <c r="H613" s="15"/>
      <c r="I613" s="15"/>
      <c r="J613" s="15"/>
    </row>
    <row r="614" spans="2:10" ht="16.5" customHeight="1">
      <c r="B614" s="15"/>
      <c r="C614" s="15"/>
      <c r="D614" s="15"/>
      <c r="E614" s="15"/>
      <c r="F614" s="15"/>
      <c r="G614" s="15"/>
      <c r="H614" s="15"/>
      <c r="I614" s="15"/>
      <c r="J614" s="15"/>
    </row>
    <row r="615" spans="2:10" ht="16.5" customHeight="1">
      <c r="B615" s="15"/>
      <c r="C615" s="15"/>
      <c r="D615" s="15"/>
      <c r="E615" s="15"/>
      <c r="F615" s="15"/>
      <c r="G615" s="15"/>
      <c r="H615" s="15"/>
      <c r="I615" s="15"/>
      <c r="J615" s="15"/>
    </row>
    <row r="616" spans="2:10" ht="16.5" customHeight="1">
      <c r="B616" s="15"/>
      <c r="C616" s="15"/>
      <c r="D616" s="15"/>
      <c r="E616" s="15"/>
      <c r="F616" s="15"/>
      <c r="G616" s="15"/>
      <c r="H616" s="15"/>
      <c r="I616" s="15"/>
      <c r="J616" s="15"/>
    </row>
    <row r="617" spans="2:10" ht="16.5" customHeight="1">
      <c r="B617" s="15"/>
      <c r="C617" s="15"/>
      <c r="D617" s="15"/>
      <c r="E617" s="15"/>
      <c r="F617" s="15"/>
      <c r="G617" s="15"/>
      <c r="H617" s="15"/>
      <c r="I617" s="15"/>
      <c r="J617" s="15"/>
    </row>
    <row r="618" spans="2:10" ht="16.5" customHeight="1">
      <c r="B618" s="15"/>
      <c r="C618" s="15"/>
      <c r="D618" s="15"/>
      <c r="E618" s="15"/>
      <c r="F618" s="15"/>
      <c r="G618" s="15"/>
      <c r="H618" s="15"/>
      <c r="I618" s="15"/>
      <c r="J618" s="15"/>
    </row>
    <row r="619" spans="2:10" ht="16.5" customHeight="1">
      <c r="B619" s="15"/>
      <c r="C619" s="15"/>
      <c r="D619" s="15"/>
      <c r="E619" s="15"/>
      <c r="F619" s="15"/>
      <c r="G619" s="15"/>
      <c r="H619" s="15"/>
      <c r="I619" s="15"/>
      <c r="J619" s="15"/>
    </row>
    <row r="620" spans="2:10" ht="16.5" customHeight="1">
      <c r="B620" s="15"/>
      <c r="C620" s="15"/>
      <c r="D620" s="15"/>
      <c r="E620" s="15"/>
      <c r="F620" s="15"/>
      <c r="G620" s="15"/>
      <c r="H620" s="15"/>
      <c r="I620" s="15"/>
      <c r="J620" s="15"/>
    </row>
    <row r="621" spans="2:10" ht="16.5" customHeight="1">
      <c r="B621" s="15"/>
      <c r="C621" s="15"/>
      <c r="D621" s="15"/>
      <c r="E621" s="15"/>
      <c r="F621" s="15"/>
      <c r="G621" s="15"/>
      <c r="H621" s="15"/>
      <c r="I621" s="15"/>
      <c r="J621" s="15"/>
    </row>
    <row r="622" spans="2:10" ht="16.5" customHeight="1">
      <c r="B622" s="15"/>
      <c r="C622" s="15"/>
      <c r="D622" s="15"/>
      <c r="E622" s="15"/>
      <c r="F622" s="15"/>
      <c r="G622" s="15"/>
      <c r="H622" s="15"/>
      <c r="I622" s="15"/>
      <c r="J622" s="15"/>
    </row>
    <row r="623" spans="2:10" ht="16.5" customHeight="1">
      <c r="B623" s="15"/>
      <c r="C623" s="15"/>
      <c r="D623" s="15"/>
      <c r="E623" s="15"/>
      <c r="F623" s="15"/>
      <c r="G623" s="15"/>
      <c r="H623" s="15"/>
      <c r="I623" s="15"/>
      <c r="J623" s="15"/>
    </row>
    <row r="624" spans="2:10" ht="16.5" customHeight="1">
      <c r="B624" s="15"/>
      <c r="C624" s="15"/>
      <c r="D624" s="15"/>
      <c r="E624" s="15"/>
      <c r="F624" s="15"/>
      <c r="G624" s="15"/>
      <c r="H624" s="15"/>
      <c r="I624" s="15"/>
      <c r="J624" s="15"/>
    </row>
    <row r="625" spans="2:10" ht="16.5" customHeight="1">
      <c r="B625" s="15"/>
      <c r="C625" s="15"/>
      <c r="D625" s="15"/>
      <c r="E625" s="15"/>
      <c r="F625" s="15"/>
      <c r="G625" s="15"/>
      <c r="H625" s="15"/>
      <c r="I625" s="15"/>
      <c r="J625" s="15"/>
    </row>
    <row r="626" spans="2:10" ht="16.5" customHeight="1">
      <c r="B626" s="15"/>
      <c r="C626" s="15"/>
      <c r="D626" s="15"/>
      <c r="E626" s="15"/>
      <c r="F626" s="15"/>
      <c r="G626" s="15"/>
      <c r="H626" s="15"/>
      <c r="I626" s="15"/>
      <c r="J626" s="15"/>
    </row>
    <row r="627" spans="2:10" ht="16.5" customHeight="1">
      <c r="B627" s="15"/>
      <c r="C627" s="15"/>
      <c r="D627" s="15"/>
      <c r="E627" s="15"/>
      <c r="F627" s="15"/>
      <c r="G627" s="15"/>
      <c r="H627" s="15"/>
      <c r="I627" s="15"/>
      <c r="J627" s="15"/>
    </row>
    <row r="628" spans="2:10" ht="16.5" customHeight="1">
      <c r="B628" s="15"/>
      <c r="C628" s="15"/>
      <c r="D628" s="15"/>
      <c r="E628" s="15"/>
      <c r="F628" s="15"/>
      <c r="G628" s="15"/>
      <c r="H628" s="15"/>
      <c r="I628" s="15"/>
      <c r="J628" s="15"/>
    </row>
    <row r="629" spans="2:10" ht="16.5" customHeight="1">
      <c r="B629" s="15"/>
      <c r="C629" s="15"/>
      <c r="D629" s="15"/>
      <c r="E629" s="15"/>
      <c r="F629" s="15"/>
      <c r="G629" s="15"/>
      <c r="H629" s="15"/>
      <c r="I629" s="15"/>
      <c r="J629" s="15"/>
    </row>
    <row r="630" spans="2:10" ht="16.5" customHeight="1">
      <c r="B630" s="15"/>
      <c r="C630" s="15"/>
      <c r="D630" s="15"/>
      <c r="E630" s="15"/>
      <c r="F630" s="15"/>
      <c r="G630" s="15"/>
      <c r="H630" s="15"/>
      <c r="I630" s="15"/>
      <c r="J630" s="15"/>
    </row>
    <row r="631" spans="2:10" ht="16.5" customHeight="1">
      <c r="B631" s="15"/>
      <c r="C631" s="15"/>
      <c r="D631" s="15"/>
      <c r="E631" s="15"/>
      <c r="F631" s="15"/>
      <c r="G631" s="15"/>
      <c r="H631" s="15"/>
      <c r="I631" s="15"/>
      <c r="J631" s="15"/>
    </row>
    <row r="632" spans="2:10" ht="16.5" customHeight="1">
      <c r="B632" s="15"/>
      <c r="C632" s="15"/>
      <c r="D632" s="15"/>
      <c r="E632" s="15"/>
      <c r="F632" s="15"/>
      <c r="G632" s="15"/>
      <c r="H632" s="15"/>
      <c r="I632" s="15"/>
      <c r="J632" s="15"/>
    </row>
    <row r="633" spans="2:10" ht="16.5" customHeight="1">
      <c r="B633" s="15"/>
      <c r="C633" s="15"/>
      <c r="D633" s="15"/>
      <c r="E633" s="15"/>
      <c r="F633" s="15"/>
      <c r="G633" s="15"/>
      <c r="H633" s="15"/>
      <c r="I633" s="15"/>
      <c r="J633" s="15"/>
    </row>
    <row r="634" spans="2:10" ht="16.5" customHeight="1">
      <c r="B634" s="15"/>
      <c r="C634" s="15"/>
      <c r="D634" s="15"/>
      <c r="E634" s="15"/>
      <c r="F634" s="15"/>
      <c r="G634" s="15"/>
      <c r="H634" s="15"/>
      <c r="I634" s="15"/>
      <c r="J634" s="15"/>
    </row>
    <row r="635" spans="2:10" ht="16.5" customHeight="1">
      <c r="B635" s="15"/>
      <c r="C635" s="15"/>
      <c r="D635" s="15"/>
      <c r="E635" s="15"/>
      <c r="F635" s="15"/>
      <c r="G635" s="15"/>
      <c r="H635" s="15"/>
      <c r="I635" s="15"/>
      <c r="J635" s="15"/>
    </row>
    <row r="636" spans="2:10" ht="16.5" customHeight="1">
      <c r="B636" s="15"/>
      <c r="C636" s="15"/>
      <c r="D636" s="15"/>
      <c r="E636" s="15"/>
      <c r="F636" s="15"/>
      <c r="G636" s="15"/>
      <c r="H636" s="15"/>
      <c r="I636" s="15"/>
      <c r="J636" s="15"/>
    </row>
    <row r="637" spans="2:10" ht="16.5" customHeight="1">
      <c r="B637" s="15"/>
      <c r="C637" s="15"/>
      <c r="D637" s="15"/>
      <c r="E637" s="15"/>
      <c r="F637" s="15"/>
      <c r="G637" s="15"/>
      <c r="H637" s="15"/>
      <c r="I637" s="15"/>
      <c r="J637" s="15"/>
    </row>
    <row r="638" spans="2:10" ht="16.5" customHeight="1">
      <c r="B638" s="15"/>
      <c r="C638" s="15"/>
      <c r="D638" s="15"/>
      <c r="E638" s="15"/>
      <c r="F638" s="15"/>
      <c r="G638" s="15"/>
      <c r="H638" s="15"/>
      <c r="I638" s="15"/>
      <c r="J638" s="15"/>
    </row>
    <row r="639" spans="2:10" ht="16.5" customHeight="1">
      <c r="B639" s="15"/>
      <c r="C639" s="15"/>
      <c r="D639" s="15"/>
      <c r="E639" s="15"/>
      <c r="F639" s="15"/>
      <c r="G639" s="15"/>
      <c r="H639" s="15"/>
      <c r="I639" s="15"/>
      <c r="J639" s="15"/>
    </row>
    <row r="640" spans="2:10" ht="16.5" customHeight="1">
      <c r="B640" s="15"/>
      <c r="C640" s="15"/>
      <c r="D640" s="15"/>
      <c r="E640" s="15"/>
      <c r="F640" s="15"/>
      <c r="G640" s="15"/>
      <c r="H640" s="15"/>
      <c r="I640" s="15"/>
      <c r="J640" s="15"/>
    </row>
    <row r="641" spans="2:10" ht="16.5" customHeight="1">
      <c r="B641" s="15"/>
      <c r="C641" s="15"/>
      <c r="D641" s="15"/>
      <c r="E641" s="15"/>
      <c r="F641" s="15"/>
      <c r="G641" s="15"/>
      <c r="H641" s="15"/>
      <c r="I641" s="15"/>
      <c r="J641" s="15"/>
    </row>
    <row r="642" spans="2:10" ht="16.5" customHeight="1">
      <c r="B642" s="15"/>
      <c r="C642" s="15"/>
      <c r="D642" s="15"/>
      <c r="E642" s="15"/>
      <c r="F642" s="15"/>
      <c r="G642" s="15"/>
      <c r="H642" s="15"/>
      <c r="I642" s="15"/>
      <c r="J642" s="15"/>
    </row>
    <row r="643" spans="2:10" ht="16.5" customHeight="1">
      <c r="B643" s="15"/>
      <c r="C643" s="15"/>
      <c r="D643" s="15"/>
      <c r="E643" s="15"/>
      <c r="F643" s="15"/>
      <c r="G643" s="15"/>
      <c r="H643" s="15"/>
      <c r="I643" s="15"/>
      <c r="J643" s="15"/>
    </row>
    <row r="644" spans="2:10" ht="16.5" customHeight="1">
      <c r="B644" s="15"/>
      <c r="C644" s="15"/>
      <c r="D644" s="15"/>
      <c r="E644" s="15"/>
      <c r="F644" s="15"/>
      <c r="G644" s="15"/>
      <c r="H644" s="15"/>
      <c r="I644" s="15"/>
      <c r="J644" s="15"/>
    </row>
    <row r="645" spans="2:10" ht="16.5" customHeight="1">
      <c r="B645" s="15"/>
      <c r="C645" s="15"/>
      <c r="D645" s="15"/>
      <c r="E645" s="15"/>
      <c r="F645" s="15"/>
      <c r="G645" s="15"/>
      <c r="H645" s="15"/>
      <c r="I645" s="15"/>
      <c r="J645" s="15"/>
    </row>
    <row r="646" spans="2:10" ht="16.5" customHeight="1">
      <c r="B646" s="15"/>
      <c r="C646" s="15"/>
      <c r="D646" s="15"/>
      <c r="E646" s="15"/>
      <c r="F646" s="15"/>
      <c r="G646" s="15"/>
      <c r="H646" s="15"/>
      <c r="I646" s="15"/>
      <c r="J646" s="15"/>
    </row>
    <row r="647" spans="2:10" ht="16.5" customHeight="1">
      <c r="B647" s="15"/>
      <c r="C647" s="15"/>
      <c r="D647" s="15"/>
      <c r="E647" s="15"/>
      <c r="F647" s="15"/>
      <c r="G647" s="15"/>
      <c r="H647" s="15"/>
      <c r="I647" s="15"/>
      <c r="J647" s="15"/>
    </row>
    <row r="648" spans="2:10" ht="16.5" customHeight="1">
      <c r="B648" s="15"/>
      <c r="C648" s="15"/>
      <c r="D648" s="15"/>
      <c r="E648" s="15"/>
      <c r="F648" s="15"/>
      <c r="G648" s="15"/>
      <c r="H648" s="15"/>
      <c r="I648" s="15"/>
      <c r="J648" s="15"/>
    </row>
    <row r="649" spans="2:10" ht="16.5" customHeight="1">
      <c r="B649" s="15"/>
      <c r="C649" s="15"/>
      <c r="D649" s="15"/>
      <c r="E649" s="15"/>
      <c r="F649" s="15"/>
      <c r="G649" s="15"/>
      <c r="H649" s="15"/>
      <c r="I649" s="15"/>
      <c r="J649" s="15"/>
    </row>
    <row r="650" spans="2:10" ht="16.5" customHeight="1">
      <c r="B650" s="15"/>
      <c r="C650" s="15"/>
      <c r="D650" s="15"/>
      <c r="E650" s="15"/>
      <c r="F650" s="15"/>
      <c r="G650" s="15"/>
      <c r="H650" s="15"/>
      <c r="I650" s="15"/>
      <c r="J650" s="15"/>
    </row>
    <row r="651" spans="2:10" ht="16.5" customHeight="1">
      <c r="B651" s="15"/>
      <c r="C651" s="15"/>
      <c r="D651" s="15"/>
      <c r="E651" s="15"/>
      <c r="F651" s="15"/>
      <c r="G651" s="15"/>
      <c r="H651" s="15"/>
      <c r="I651" s="15"/>
      <c r="J651" s="15"/>
    </row>
    <row r="652" spans="2:10" ht="16.5" customHeight="1">
      <c r="B652" s="15"/>
      <c r="C652" s="15"/>
      <c r="D652" s="15"/>
      <c r="E652" s="15"/>
      <c r="F652" s="15"/>
      <c r="G652" s="15"/>
      <c r="H652" s="15"/>
      <c r="I652" s="15"/>
      <c r="J652" s="15"/>
    </row>
    <row r="653" spans="2:10" ht="16.5" customHeight="1">
      <c r="B653" s="15"/>
      <c r="C653" s="15"/>
      <c r="D653" s="15"/>
      <c r="E653" s="15"/>
      <c r="F653" s="15"/>
      <c r="G653" s="15"/>
      <c r="H653" s="15"/>
      <c r="I653" s="15"/>
      <c r="J653" s="15"/>
    </row>
    <row r="654" spans="2:10" ht="16.5" customHeight="1">
      <c r="B654" s="15"/>
      <c r="C654" s="15"/>
      <c r="D654" s="15"/>
      <c r="E654" s="15"/>
      <c r="F654" s="15"/>
      <c r="G654" s="15"/>
      <c r="H654" s="15"/>
      <c r="I654" s="15"/>
      <c r="J654" s="15"/>
    </row>
    <row r="655" spans="2:10" ht="16.5" customHeight="1">
      <c r="B655" s="15"/>
      <c r="C655" s="15"/>
      <c r="D655" s="15"/>
      <c r="E655" s="15"/>
      <c r="F655" s="15"/>
      <c r="G655" s="15"/>
      <c r="H655" s="15"/>
      <c r="I655" s="15"/>
      <c r="J655" s="15"/>
    </row>
    <row r="656" spans="2:10" ht="16.5" customHeight="1">
      <c r="B656" s="15"/>
      <c r="C656" s="15"/>
      <c r="D656" s="15"/>
      <c r="E656" s="15"/>
      <c r="F656" s="15"/>
      <c r="G656" s="15"/>
      <c r="H656" s="15"/>
      <c r="I656" s="15"/>
      <c r="J656" s="15"/>
    </row>
    <row r="657" spans="2:10" ht="16.5" customHeight="1">
      <c r="B657" s="15"/>
      <c r="C657" s="15"/>
      <c r="D657" s="15"/>
      <c r="E657" s="15"/>
      <c r="F657" s="15"/>
      <c r="G657" s="15"/>
      <c r="H657" s="15"/>
      <c r="I657" s="15"/>
      <c r="J657" s="15"/>
    </row>
    <row r="658" spans="2:10" ht="16.5" customHeight="1">
      <c r="B658" s="15"/>
      <c r="C658" s="15"/>
      <c r="D658" s="15"/>
      <c r="E658" s="15"/>
      <c r="F658" s="15"/>
      <c r="G658" s="15"/>
      <c r="H658" s="15"/>
      <c r="I658" s="15"/>
      <c r="J658" s="15"/>
    </row>
    <row r="659" spans="2:10" ht="16.5" customHeight="1">
      <c r="B659" s="15"/>
      <c r="C659" s="15"/>
      <c r="D659" s="15"/>
      <c r="E659" s="15"/>
      <c r="F659" s="15"/>
      <c r="G659" s="15"/>
      <c r="H659" s="15"/>
      <c r="I659" s="15"/>
      <c r="J659" s="15"/>
    </row>
    <row r="660" spans="2:10" ht="16.5" customHeight="1">
      <c r="B660" s="15"/>
      <c r="C660" s="15"/>
      <c r="D660" s="15"/>
      <c r="E660" s="15"/>
      <c r="F660" s="15"/>
      <c r="G660" s="15"/>
      <c r="H660" s="15"/>
      <c r="I660" s="15"/>
      <c r="J660" s="15"/>
    </row>
    <row r="661" spans="2:10" ht="16.5" customHeight="1">
      <c r="B661" s="15"/>
      <c r="C661" s="15"/>
      <c r="D661" s="15"/>
      <c r="E661" s="15"/>
      <c r="F661" s="15"/>
      <c r="G661" s="15"/>
      <c r="H661" s="15"/>
      <c r="I661" s="15"/>
      <c r="J661" s="15"/>
    </row>
    <row r="662" spans="2:10" ht="16.5" customHeight="1">
      <c r="B662" s="15"/>
      <c r="C662" s="15"/>
      <c r="D662" s="15"/>
      <c r="E662" s="15"/>
      <c r="F662" s="15"/>
      <c r="G662" s="15"/>
      <c r="H662" s="15"/>
      <c r="I662" s="15"/>
      <c r="J662" s="15"/>
    </row>
    <row r="663" spans="2:10" ht="16.5" customHeight="1">
      <c r="B663" s="15"/>
      <c r="C663" s="15"/>
      <c r="D663" s="15"/>
      <c r="E663" s="15"/>
      <c r="F663" s="15"/>
      <c r="G663" s="15"/>
      <c r="H663" s="15"/>
      <c r="I663" s="15"/>
      <c r="J663" s="15"/>
    </row>
    <row r="664" spans="2:10" ht="16.5" customHeight="1">
      <c r="B664" s="15"/>
      <c r="C664" s="15"/>
      <c r="D664" s="15"/>
      <c r="E664" s="15"/>
      <c r="F664" s="15"/>
      <c r="G664" s="15"/>
      <c r="H664" s="15"/>
      <c r="I664" s="15"/>
      <c r="J664" s="15"/>
    </row>
    <row r="665" spans="2:10" ht="16.5" customHeight="1">
      <c r="B665" s="15"/>
      <c r="C665" s="15"/>
      <c r="D665" s="15"/>
      <c r="E665" s="15"/>
      <c r="F665" s="15"/>
      <c r="G665" s="15"/>
      <c r="H665" s="15"/>
      <c r="I665" s="15"/>
      <c r="J665" s="15"/>
    </row>
    <row r="666" spans="2:10" ht="16.5" customHeight="1">
      <c r="B666" s="15"/>
      <c r="C666" s="15"/>
      <c r="D666" s="15"/>
      <c r="E666" s="15"/>
      <c r="F666" s="15"/>
      <c r="G666" s="15"/>
      <c r="H666" s="15"/>
      <c r="I666" s="15"/>
      <c r="J666" s="15"/>
    </row>
    <row r="667" spans="2:10" ht="16.5" customHeight="1">
      <c r="B667" s="15"/>
      <c r="C667" s="15"/>
      <c r="D667" s="15"/>
      <c r="E667" s="15"/>
      <c r="F667" s="15"/>
      <c r="G667" s="15"/>
      <c r="H667" s="15"/>
      <c r="I667" s="15"/>
      <c r="J667" s="15"/>
    </row>
    <row r="668" spans="2:10" ht="16.5" customHeight="1">
      <c r="B668" s="15"/>
      <c r="C668" s="15"/>
      <c r="D668" s="15"/>
      <c r="E668" s="15"/>
      <c r="F668" s="15"/>
      <c r="G668" s="15"/>
      <c r="H668" s="15"/>
      <c r="I668" s="15"/>
      <c r="J668" s="15"/>
    </row>
    <row r="669" spans="2:10" ht="16.5" customHeight="1">
      <c r="B669" s="15"/>
      <c r="C669" s="15"/>
      <c r="D669" s="15"/>
      <c r="E669" s="15"/>
      <c r="F669" s="15"/>
      <c r="G669" s="15"/>
      <c r="H669" s="15"/>
      <c r="I669" s="15"/>
      <c r="J669" s="15"/>
    </row>
    <row r="670" spans="2:10" ht="16.5" customHeight="1">
      <c r="B670" s="15"/>
      <c r="C670" s="15"/>
      <c r="D670" s="15"/>
      <c r="E670" s="15"/>
      <c r="F670" s="15"/>
      <c r="G670" s="15"/>
      <c r="H670" s="15"/>
      <c r="I670" s="15"/>
      <c r="J670" s="15"/>
    </row>
    <row r="671" spans="2:10" ht="16.5" customHeight="1">
      <c r="B671" s="15"/>
      <c r="C671" s="15"/>
      <c r="D671" s="15"/>
      <c r="E671" s="15"/>
      <c r="F671" s="15"/>
      <c r="G671" s="15"/>
      <c r="H671" s="15"/>
      <c r="I671" s="15"/>
      <c r="J671" s="15"/>
    </row>
    <row r="672" spans="2:10" ht="16.5" customHeight="1">
      <c r="B672" s="15"/>
      <c r="C672" s="15"/>
      <c r="D672" s="15"/>
      <c r="E672" s="15"/>
      <c r="F672" s="15"/>
      <c r="G672" s="15"/>
      <c r="H672" s="15"/>
      <c r="I672" s="15"/>
      <c r="J672" s="15"/>
    </row>
    <row r="673" spans="2:10" ht="16.5" customHeight="1">
      <c r="B673" s="15"/>
      <c r="C673" s="15"/>
      <c r="D673" s="15"/>
      <c r="E673" s="15"/>
      <c r="F673" s="15"/>
      <c r="G673" s="15"/>
      <c r="H673" s="15"/>
      <c r="I673" s="15"/>
      <c r="J673" s="15"/>
    </row>
    <row r="674" spans="2:10" ht="16.5" customHeight="1">
      <c r="B674" s="15"/>
      <c r="C674" s="15"/>
      <c r="D674" s="15"/>
      <c r="E674" s="15"/>
      <c r="F674" s="15"/>
      <c r="G674" s="15"/>
      <c r="H674" s="15"/>
      <c r="I674" s="15"/>
      <c r="J674" s="15"/>
    </row>
    <row r="675" spans="2:10" ht="16.5" customHeight="1">
      <c r="B675" s="15"/>
      <c r="C675" s="15"/>
      <c r="D675" s="15"/>
      <c r="E675" s="15"/>
      <c r="F675" s="15"/>
      <c r="G675" s="15"/>
      <c r="H675" s="15"/>
      <c r="I675" s="15"/>
      <c r="J675" s="15"/>
    </row>
    <row r="676" spans="2:10" ht="16.5" customHeight="1">
      <c r="B676" s="15"/>
      <c r="C676" s="15"/>
      <c r="D676" s="15"/>
      <c r="E676" s="15"/>
      <c r="F676" s="15"/>
      <c r="G676" s="15"/>
      <c r="H676" s="15"/>
      <c r="I676" s="15"/>
      <c r="J676" s="15"/>
    </row>
    <row r="677" spans="2:10" ht="16.5" customHeight="1">
      <c r="B677" s="15"/>
      <c r="C677" s="15"/>
      <c r="D677" s="15"/>
      <c r="E677" s="15"/>
      <c r="F677" s="15"/>
      <c r="G677" s="15"/>
      <c r="H677" s="15"/>
      <c r="I677" s="15"/>
      <c r="J677" s="15"/>
    </row>
    <row r="678" spans="2:10" ht="16.5" customHeight="1">
      <c r="B678" s="15"/>
      <c r="C678" s="15"/>
      <c r="D678" s="15"/>
      <c r="E678" s="15"/>
      <c r="F678" s="15"/>
      <c r="G678" s="15"/>
      <c r="H678" s="15"/>
      <c r="I678" s="15"/>
      <c r="J678" s="15"/>
    </row>
    <row r="679" spans="2:10" ht="16.5" customHeight="1">
      <c r="B679" s="15"/>
      <c r="C679" s="15"/>
      <c r="D679" s="15"/>
      <c r="E679" s="15"/>
      <c r="F679" s="15"/>
      <c r="G679" s="15"/>
      <c r="H679" s="15"/>
      <c r="I679" s="15"/>
      <c r="J679" s="15"/>
    </row>
    <row r="680" spans="2:10" ht="16.5" customHeight="1">
      <c r="B680" s="15"/>
      <c r="C680" s="15"/>
      <c r="D680" s="15"/>
      <c r="E680" s="15"/>
      <c r="F680" s="15"/>
      <c r="G680" s="15"/>
      <c r="H680" s="15"/>
      <c r="I680" s="15"/>
      <c r="J680" s="15"/>
    </row>
    <row r="681" spans="2:10" ht="16.5" customHeight="1">
      <c r="B681" s="15"/>
      <c r="C681" s="15"/>
      <c r="D681" s="15"/>
      <c r="E681" s="15"/>
      <c r="F681" s="15"/>
      <c r="G681" s="15"/>
      <c r="H681" s="15"/>
      <c r="I681" s="15"/>
      <c r="J681" s="15"/>
    </row>
    <row r="682" spans="2:10" ht="16.5" customHeight="1">
      <c r="B682" s="15"/>
      <c r="C682" s="15"/>
      <c r="D682" s="15"/>
      <c r="E682" s="15"/>
      <c r="F682" s="15"/>
      <c r="G682" s="15"/>
      <c r="H682" s="15"/>
      <c r="I682" s="15"/>
      <c r="J682" s="15"/>
    </row>
    <row r="683" spans="2:10" ht="16.5" customHeight="1">
      <c r="B683" s="15"/>
      <c r="C683" s="15"/>
      <c r="D683" s="15"/>
      <c r="E683" s="15"/>
      <c r="F683" s="15"/>
      <c r="G683" s="15"/>
      <c r="H683" s="15"/>
      <c r="I683" s="15"/>
      <c r="J683" s="15"/>
    </row>
    <row r="684" spans="2:10" ht="16.5" customHeight="1">
      <c r="B684" s="15"/>
      <c r="C684" s="15"/>
      <c r="D684" s="15"/>
      <c r="E684" s="15"/>
      <c r="F684" s="15"/>
      <c r="G684" s="15"/>
      <c r="H684" s="15"/>
      <c r="I684" s="15"/>
      <c r="J684" s="15"/>
    </row>
    <row r="685" spans="2:10" ht="16.5" customHeight="1">
      <c r="B685" s="15"/>
      <c r="C685" s="15"/>
      <c r="D685" s="15"/>
      <c r="E685" s="15"/>
      <c r="F685" s="15"/>
      <c r="G685" s="15"/>
      <c r="H685" s="15"/>
      <c r="I685" s="15"/>
      <c r="J685" s="15"/>
    </row>
    <row r="686" spans="2:10" ht="16.5" customHeight="1">
      <c r="B686" s="15"/>
      <c r="C686" s="15"/>
      <c r="D686" s="15"/>
      <c r="E686" s="15"/>
      <c r="F686" s="15"/>
      <c r="G686" s="15"/>
      <c r="H686" s="15"/>
      <c r="I686" s="15"/>
      <c r="J686" s="15"/>
    </row>
    <row r="687" spans="2:10" ht="16.5" customHeight="1">
      <c r="B687" s="15"/>
      <c r="C687" s="15"/>
      <c r="D687" s="15"/>
      <c r="E687" s="15"/>
      <c r="F687" s="15"/>
      <c r="G687" s="15"/>
      <c r="H687" s="15"/>
      <c r="I687" s="15"/>
      <c r="J687" s="15"/>
    </row>
    <row r="688" spans="2:10" ht="16.5" customHeight="1">
      <c r="B688" s="15"/>
      <c r="C688" s="15"/>
      <c r="D688" s="15"/>
      <c r="E688" s="15"/>
      <c r="F688" s="15"/>
      <c r="G688" s="15"/>
      <c r="H688" s="15"/>
      <c r="I688" s="15"/>
      <c r="J688" s="15"/>
    </row>
    <row r="689" spans="2:10" ht="16.5" customHeight="1">
      <c r="B689" s="15"/>
      <c r="C689" s="15"/>
      <c r="D689" s="15"/>
      <c r="E689" s="15"/>
      <c r="F689" s="15"/>
      <c r="G689" s="15"/>
      <c r="H689" s="15"/>
      <c r="I689" s="15"/>
      <c r="J689" s="15"/>
    </row>
    <row r="690" spans="2:10" ht="16.5" customHeight="1">
      <c r="B690" s="15"/>
      <c r="C690" s="15"/>
      <c r="D690" s="15"/>
      <c r="E690" s="15"/>
      <c r="F690" s="15"/>
      <c r="G690" s="15"/>
      <c r="H690" s="15"/>
      <c r="I690" s="15"/>
      <c r="J690" s="15"/>
    </row>
    <row r="691" spans="2:10" ht="16.5" customHeight="1">
      <c r="B691" s="15"/>
      <c r="C691" s="15"/>
      <c r="D691" s="15"/>
      <c r="E691" s="15"/>
      <c r="F691" s="15"/>
      <c r="G691" s="15"/>
      <c r="H691" s="15"/>
      <c r="I691" s="15"/>
      <c r="J691" s="15"/>
    </row>
    <row r="692" spans="2:10" ht="16.5" customHeight="1">
      <c r="B692" s="15"/>
      <c r="C692" s="15"/>
      <c r="D692" s="15"/>
      <c r="E692" s="15"/>
      <c r="F692" s="15"/>
      <c r="G692" s="15"/>
      <c r="H692" s="15"/>
      <c r="I692" s="15"/>
      <c r="J692" s="15"/>
    </row>
    <row r="693" spans="2:10" ht="16.5" customHeight="1">
      <c r="B693" s="15"/>
      <c r="C693" s="15"/>
      <c r="D693" s="15"/>
      <c r="E693" s="15"/>
      <c r="F693" s="15"/>
      <c r="G693" s="15"/>
      <c r="H693" s="15"/>
      <c r="I693" s="15"/>
      <c r="J693" s="15"/>
    </row>
    <row r="694" spans="2:10" ht="16.5" customHeight="1">
      <c r="B694" s="15"/>
      <c r="C694" s="15"/>
      <c r="D694" s="15"/>
      <c r="E694" s="15"/>
      <c r="F694" s="15"/>
      <c r="G694" s="15"/>
      <c r="H694" s="15"/>
      <c r="I694" s="15"/>
      <c r="J694" s="15"/>
    </row>
    <row r="695" spans="2:10" ht="16.5" customHeight="1">
      <c r="B695" s="15"/>
      <c r="C695" s="15"/>
      <c r="D695" s="15"/>
      <c r="E695" s="15"/>
      <c r="F695" s="15"/>
      <c r="G695" s="15"/>
      <c r="H695" s="15"/>
      <c r="I695" s="15"/>
      <c r="J695" s="15"/>
    </row>
    <row r="696" spans="2:10" ht="16.5" customHeight="1">
      <c r="B696" s="15"/>
      <c r="C696" s="15"/>
      <c r="D696" s="15"/>
      <c r="E696" s="15"/>
      <c r="F696" s="15"/>
      <c r="G696" s="15"/>
      <c r="H696" s="15"/>
      <c r="I696" s="15"/>
      <c r="J696" s="15"/>
    </row>
    <row r="697" spans="2:10" ht="16.5" customHeight="1">
      <c r="B697" s="15"/>
      <c r="C697" s="15"/>
      <c r="D697" s="15"/>
      <c r="E697" s="15"/>
      <c r="F697" s="15"/>
      <c r="G697" s="15"/>
      <c r="H697" s="15"/>
      <c r="I697" s="15"/>
      <c r="J697" s="15"/>
    </row>
    <row r="698" spans="2:10" ht="16.5" customHeight="1">
      <c r="B698" s="15"/>
      <c r="C698" s="15"/>
      <c r="D698" s="15"/>
      <c r="E698" s="15"/>
      <c r="F698" s="15"/>
      <c r="G698" s="15"/>
      <c r="H698" s="15"/>
      <c r="I698" s="15"/>
      <c r="J698" s="15"/>
    </row>
    <row r="699" spans="2:10" ht="16.5" customHeight="1">
      <c r="B699" s="15"/>
      <c r="C699" s="15"/>
      <c r="D699" s="15"/>
      <c r="E699" s="15"/>
      <c r="F699" s="15"/>
      <c r="G699" s="15"/>
      <c r="H699" s="15"/>
      <c r="I699" s="15"/>
      <c r="J699" s="15"/>
    </row>
    <row r="700" spans="2:10" ht="16.5" customHeight="1">
      <c r="B700" s="15"/>
      <c r="C700" s="15"/>
      <c r="D700" s="15"/>
      <c r="E700" s="15"/>
      <c r="F700" s="15"/>
      <c r="G700" s="15"/>
      <c r="H700" s="15"/>
      <c r="I700" s="15"/>
      <c r="J700" s="15"/>
    </row>
    <row r="701" spans="2:10" ht="16.5" customHeight="1">
      <c r="B701" s="15"/>
      <c r="C701" s="15"/>
      <c r="D701" s="15"/>
      <c r="E701" s="15"/>
      <c r="F701" s="15"/>
      <c r="G701" s="15"/>
      <c r="H701" s="15"/>
      <c r="I701" s="15"/>
      <c r="J701" s="15"/>
    </row>
    <row r="702" spans="2:10" ht="16.5" customHeight="1">
      <c r="B702" s="15"/>
      <c r="C702" s="15"/>
      <c r="D702" s="15"/>
      <c r="E702" s="15"/>
      <c r="F702" s="15"/>
      <c r="G702" s="15"/>
      <c r="H702" s="15"/>
      <c r="I702" s="15"/>
      <c r="J702" s="15"/>
    </row>
    <row r="703" spans="2:10" ht="16.5" customHeight="1">
      <c r="B703" s="15"/>
      <c r="C703" s="15"/>
      <c r="D703" s="15"/>
      <c r="E703" s="15"/>
      <c r="F703" s="15"/>
      <c r="G703" s="15"/>
      <c r="H703" s="15"/>
      <c r="I703" s="15"/>
      <c r="J703" s="15"/>
    </row>
    <row r="704" spans="2:10" ht="16.5" customHeight="1">
      <c r="B704" s="15"/>
      <c r="C704" s="15"/>
      <c r="D704" s="15"/>
      <c r="E704" s="15"/>
      <c r="F704" s="15"/>
      <c r="G704" s="15"/>
      <c r="H704" s="15"/>
      <c r="I704" s="15"/>
      <c r="J704" s="15"/>
    </row>
    <row r="705" spans="2:10" ht="16.5" customHeight="1">
      <c r="B705" s="15"/>
      <c r="C705" s="15"/>
      <c r="D705" s="15"/>
      <c r="E705" s="15"/>
      <c r="F705" s="15"/>
      <c r="G705" s="15"/>
      <c r="H705" s="15"/>
      <c r="I705" s="15"/>
      <c r="J705" s="15"/>
    </row>
    <row r="706" spans="2:10" ht="16.5" customHeight="1">
      <c r="B706" s="15"/>
      <c r="C706" s="15"/>
      <c r="D706" s="15"/>
      <c r="E706" s="15"/>
      <c r="F706" s="15"/>
      <c r="G706" s="15"/>
      <c r="H706" s="15"/>
      <c r="I706" s="15"/>
      <c r="J706" s="15"/>
    </row>
    <row r="707" spans="2:10" ht="16.5" customHeight="1">
      <c r="B707" s="15"/>
      <c r="C707" s="15"/>
      <c r="D707" s="15"/>
      <c r="E707" s="15"/>
      <c r="F707" s="15"/>
      <c r="G707" s="15"/>
      <c r="H707" s="15"/>
      <c r="I707" s="15"/>
      <c r="J707" s="15"/>
    </row>
    <row r="708" spans="2:10" ht="16.5" customHeight="1">
      <c r="B708" s="15"/>
      <c r="C708" s="15"/>
      <c r="D708" s="15"/>
      <c r="E708" s="15"/>
      <c r="F708" s="15"/>
      <c r="G708" s="15"/>
      <c r="H708" s="15"/>
      <c r="I708" s="15"/>
      <c r="J708" s="15"/>
    </row>
    <row r="709" spans="2:10" ht="16.5" customHeight="1">
      <c r="B709" s="15"/>
      <c r="C709" s="15"/>
      <c r="D709" s="15"/>
      <c r="E709" s="15"/>
      <c r="F709" s="15"/>
      <c r="G709" s="15"/>
      <c r="H709" s="15"/>
      <c r="I709" s="15"/>
      <c r="J709" s="15"/>
    </row>
    <row r="710" spans="2:10" ht="16.5" customHeight="1">
      <c r="B710" s="15"/>
      <c r="C710" s="15"/>
      <c r="D710" s="15"/>
      <c r="E710" s="15"/>
      <c r="F710" s="15"/>
      <c r="G710" s="15"/>
      <c r="H710" s="15"/>
      <c r="I710" s="15"/>
      <c r="J710" s="15"/>
    </row>
    <row r="711" spans="2:10" ht="16.5" customHeight="1">
      <c r="B711" s="15"/>
      <c r="C711" s="15"/>
      <c r="D711" s="15"/>
      <c r="E711" s="15"/>
      <c r="F711" s="15"/>
      <c r="G711" s="15"/>
      <c r="H711" s="15"/>
      <c r="I711" s="15"/>
      <c r="J711" s="15"/>
    </row>
    <row r="712" spans="2:10" ht="16.5" customHeight="1">
      <c r="B712" s="15"/>
      <c r="C712" s="15"/>
      <c r="D712" s="15"/>
      <c r="E712" s="15"/>
      <c r="F712" s="15"/>
      <c r="G712" s="15"/>
      <c r="H712" s="15"/>
      <c r="I712" s="15"/>
      <c r="J712" s="15"/>
    </row>
    <row r="713" spans="2:10" ht="16.5" customHeight="1">
      <c r="B713" s="15"/>
      <c r="C713" s="15"/>
      <c r="D713" s="15"/>
      <c r="E713" s="15"/>
      <c r="F713" s="15"/>
      <c r="G713" s="15"/>
      <c r="H713" s="15"/>
      <c r="I713" s="15"/>
      <c r="J713" s="15"/>
    </row>
    <row r="714" spans="2:10" ht="16.5" customHeight="1">
      <c r="B714" s="15"/>
      <c r="C714" s="15"/>
      <c r="D714" s="15"/>
      <c r="E714" s="15"/>
      <c r="F714" s="15"/>
      <c r="G714" s="15"/>
      <c r="H714" s="15"/>
      <c r="I714" s="15"/>
      <c r="J714" s="15"/>
    </row>
    <row r="715" spans="2:10" ht="16.5" customHeight="1">
      <c r="B715" s="15"/>
      <c r="C715" s="15"/>
      <c r="D715" s="15"/>
      <c r="E715" s="15"/>
      <c r="F715" s="15"/>
      <c r="G715" s="15"/>
      <c r="H715" s="15"/>
      <c r="I715" s="15"/>
      <c r="J715" s="15"/>
    </row>
    <row r="716" spans="2:10" ht="16.5" customHeight="1">
      <c r="B716" s="15"/>
      <c r="C716" s="15"/>
      <c r="D716" s="15"/>
      <c r="E716" s="15"/>
      <c r="F716" s="15"/>
      <c r="G716" s="15"/>
      <c r="H716" s="15"/>
      <c r="I716" s="15"/>
      <c r="J716" s="15"/>
    </row>
    <row r="717" spans="2:10" ht="16.5" customHeight="1">
      <c r="B717" s="15"/>
      <c r="C717" s="15"/>
      <c r="D717" s="15"/>
      <c r="E717" s="15"/>
      <c r="F717" s="15"/>
      <c r="G717" s="15"/>
      <c r="H717" s="15"/>
      <c r="I717" s="15"/>
      <c r="J717" s="15"/>
    </row>
    <row r="718" spans="2:10" ht="16.5" customHeight="1">
      <c r="B718" s="15"/>
      <c r="C718" s="15"/>
      <c r="D718" s="15"/>
      <c r="E718" s="15"/>
      <c r="F718" s="15"/>
      <c r="G718" s="15"/>
      <c r="H718" s="15"/>
      <c r="I718" s="15"/>
      <c r="J718" s="15"/>
    </row>
    <row r="719" spans="2:10" ht="16.5" customHeight="1">
      <c r="B719" s="15"/>
      <c r="C719" s="15"/>
      <c r="D719" s="15"/>
      <c r="E719" s="15"/>
      <c r="F719" s="15"/>
      <c r="G719" s="15"/>
      <c r="H719" s="15"/>
      <c r="I719" s="15"/>
      <c r="J719" s="15"/>
    </row>
    <row r="720" spans="2:10" ht="16.5" customHeight="1">
      <c r="B720" s="15"/>
      <c r="C720" s="15"/>
      <c r="D720" s="15"/>
      <c r="E720" s="15"/>
      <c r="F720" s="15"/>
      <c r="G720" s="15"/>
      <c r="H720" s="15"/>
      <c r="I720" s="15"/>
      <c r="J720" s="15"/>
    </row>
    <row r="721" spans="2:10" ht="16.5" customHeight="1">
      <c r="B721" s="15"/>
      <c r="C721" s="15"/>
      <c r="D721" s="15"/>
      <c r="E721" s="15"/>
      <c r="F721" s="15"/>
      <c r="G721" s="15"/>
      <c r="H721" s="15"/>
      <c r="I721" s="15"/>
      <c r="J721" s="15"/>
    </row>
    <row r="722" spans="2:10" ht="16.5" customHeight="1">
      <c r="B722" s="15"/>
      <c r="C722" s="15"/>
      <c r="D722" s="15"/>
      <c r="E722" s="15"/>
      <c r="F722" s="15"/>
      <c r="G722" s="15"/>
      <c r="H722" s="15"/>
      <c r="I722" s="15"/>
      <c r="J722" s="15"/>
    </row>
    <row r="723" spans="2:10" ht="16.5" customHeight="1">
      <c r="B723" s="15"/>
      <c r="C723" s="15"/>
      <c r="D723" s="15"/>
      <c r="E723" s="15"/>
      <c r="F723" s="15"/>
      <c r="G723" s="15"/>
      <c r="H723" s="15"/>
      <c r="I723" s="15"/>
      <c r="J723" s="15"/>
    </row>
    <row r="724" spans="2:10" ht="16.5" customHeight="1">
      <c r="B724" s="15"/>
      <c r="C724" s="15"/>
      <c r="D724" s="15"/>
      <c r="E724" s="15"/>
      <c r="F724" s="15"/>
      <c r="G724" s="15"/>
      <c r="H724" s="15"/>
      <c r="I724" s="15"/>
      <c r="J724" s="15"/>
    </row>
    <row r="725" spans="2:10" ht="16.5" customHeight="1">
      <c r="B725" s="15"/>
      <c r="C725" s="15"/>
      <c r="D725" s="15"/>
      <c r="E725" s="15"/>
      <c r="F725" s="15"/>
      <c r="G725" s="15"/>
      <c r="H725" s="15"/>
      <c r="I725" s="15"/>
      <c r="J725" s="15"/>
    </row>
    <row r="726" spans="2:10" ht="16.5" customHeight="1">
      <c r="B726" s="15"/>
      <c r="C726" s="15"/>
      <c r="D726" s="15"/>
      <c r="E726" s="15"/>
      <c r="F726" s="15"/>
      <c r="G726" s="15"/>
      <c r="H726" s="15"/>
      <c r="I726" s="15"/>
      <c r="J726" s="15"/>
    </row>
    <row r="727" spans="2:10" ht="16.5" customHeight="1">
      <c r="B727" s="15"/>
      <c r="C727" s="15"/>
      <c r="D727" s="15"/>
      <c r="E727" s="15"/>
      <c r="F727" s="15"/>
      <c r="G727" s="15"/>
      <c r="H727" s="15"/>
      <c r="I727" s="15"/>
      <c r="J727" s="15"/>
    </row>
    <row r="728" spans="2:10" ht="16.5" customHeight="1">
      <c r="B728" s="15"/>
      <c r="C728" s="15"/>
      <c r="D728" s="15"/>
      <c r="E728" s="15"/>
      <c r="F728" s="15"/>
      <c r="G728" s="15"/>
      <c r="H728" s="15"/>
      <c r="I728" s="15"/>
      <c r="J728" s="15"/>
    </row>
    <row r="729" spans="2:10" ht="16.5" customHeight="1">
      <c r="B729" s="15"/>
      <c r="C729" s="15"/>
      <c r="D729" s="15"/>
      <c r="E729" s="15"/>
      <c r="F729" s="15"/>
      <c r="G729" s="15"/>
      <c r="H729" s="15"/>
      <c r="I729" s="15"/>
      <c r="J729" s="15"/>
    </row>
    <row r="730" spans="2:10" ht="16.5" customHeight="1">
      <c r="B730" s="15"/>
      <c r="C730" s="15"/>
      <c r="D730" s="15"/>
      <c r="E730" s="15"/>
      <c r="F730" s="15"/>
      <c r="G730" s="15"/>
      <c r="H730" s="15"/>
      <c r="I730" s="15"/>
      <c r="J730" s="15"/>
    </row>
    <row r="731" spans="2:10" ht="16.5" customHeight="1">
      <c r="B731" s="15"/>
      <c r="C731" s="15"/>
      <c r="D731" s="15"/>
      <c r="E731" s="15"/>
      <c r="F731" s="15"/>
      <c r="G731" s="15"/>
      <c r="H731" s="15"/>
      <c r="I731" s="15"/>
      <c r="J731" s="15"/>
    </row>
    <row r="732" spans="2:10" ht="16.5" customHeight="1">
      <c r="B732" s="15"/>
      <c r="C732" s="15"/>
      <c r="D732" s="15"/>
      <c r="E732" s="15"/>
      <c r="F732" s="15"/>
      <c r="G732" s="15"/>
      <c r="H732" s="15"/>
      <c r="I732" s="15"/>
      <c r="J732" s="15"/>
    </row>
    <row r="733" spans="2:10" ht="16.5" customHeight="1">
      <c r="B733" s="15"/>
      <c r="C733" s="15"/>
      <c r="D733" s="15"/>
      <c r="E733" s="15"/>
      <c r="F733" s="15"/>
      <c r="G733" s="15"/>
      <c r="H733" s="15"/>
      <c r="I733" s="15"/>
      <c r="J733" s="15"/>
    </row>
    <row r="734" spans="2:10" ht="16.5" customHeight="1">
      <c r="B734" s="15"/>
      <c r="C734" s="15"/>
      <c r="D734" s="15"/>
      <c r="E734" s="15"/>
      <c r="F734" s="15"/>
      <c r="G734" s="15"/>
      <c r="H734" s="15"/>
      <c r="I734" s="15"/>
      <c r="J734" s="15"/>
    </row>
    <row r="735" spans="2:10" ht="16.5" customHeight="1">
      <c r="B735" s="15"/>
      <c r="C735" s="15"/>
      <c r="D735" s="15"/>
      <c r="E735" s="15"/>
      <c r="F735" s="15"/>
      <c r="G735" s="15"/>
      <c r="H735" s="15"/>
      <c r="I735" s="15"/>
      <c r="J735" s="15"/>
    </row>
    <row r="736" spans="2:10" ht="16.5" customHeight="1">
      <c r="B736" s="15"/>
      <c r="C736" s="15"/>
      <c r="D736" s="15"/>
      <c r="E736" s="15"/>
      <c r="F736" s="15"/>
      <c r="G736" s="15"/>
      <c r="H736" s="15"/>
      <c r="I736" s="15"/>
      <c r="J736" s="15"/>
    </row>
    <row r="737" spans="2:10" ht="16.5" customHeight="1">
      <c r="B737" s="15"/>
      <c r="C737" s="15"/>
      <c r="D737" s="15"/>
      <c r="E737" s="15"/>
      <c r="F737" s="15"/>
      <c r="G737" s="15"/>
      <c r="H737" s="15"/>
      <c r="I737" s="15"/>
      <c r="J737" s="15"/>
    </row>
    <row r="738" spans="2:10" ht="16.5" customHeight="1">
      <c r="B738" s="15"/>
      <c r="C738" s="15"/>
      <c r="D738" s="15"/>
      <c r="E738" s="15"/>
      <c r="F738" s="15"/>
      <c r="G738" s="15"/>
      <c r="H738" s="15"/>
      <c r="I738" s="15"/>
      <c r="J738" s="15"/>
    </row>
    <row r="739" spans="2:10" ht="16.5" customHeight="1">
      <c r="B739" s="15"/>
      <c r="C739" s="15"/>
      <c r="D739" s="15"/>
      <c r="E739" s="15"/>
      <c r="F739" s="15"/>
      <c r="G739" s="15"/>
      <c r="H739" s="15"/>
      <c r="I739" s="15"/>
      <c r="J739" s="15"/>
    </row>
    <row r="740" spans="2:10" ht="16.5" customHeight="1">
      <c r="B740" s="15"/>
      <c r="C740" s="15"/>
      <c r="D740" s="15"/>
      <c r="E740" s="15"/>
      <c r="F740" s="15"/>
      <c r="G740" s="15"/>
      <c r="H740" s="15"/>
      <c r="I740" s="15"/>
      <c r="J740" s="15"/>
    </row>
    <row r="741" spans="2:10" ht="16.5" customHeight="1">
      <c r="B741" s="15"/>
      <c r="C741" s="15"/>
      <c r="D741" s="15"/>
      <c r="E741" s="15"/>
      <c r="F741" s="15"/>
      <c r="G741" s="15"/>
      <c r="H741" s="15"/>
      <c r="I741" s="15"/>
      <c r="J741" s="15"/>
    </row>
    <row r="742" spans="2:10" ht="16.5" customHeight="1">
      <c r="B742" s="15"/>
      <c r="C742" s="15"/>
      <c r="D742" s="15"/>
      <c r="E742" s="15"/>
      <c r="F742" s="15"/>
      <c r="G742" s="15"/>
      <c r="H742" s="15"/>
      <c r="I742" s="15"/>
      <c r="J742" s="15"/>
    </row>
    <row r="743" spans="2:10" ht="16.5" customHeight="1">
      <c r="B743" s="15"/>
      <c r="C743" s="15"/>
      <c r="D743" s="15"/>
      <c r="E743" s="15"/>
      <c r="F743" s="15"/>
      <c r="G743" s="15"/>
      <c r="H743" s="15"/>
      <c r="I743" s="15"/>
      <c r="J743" s="15"/>
    </row>
    <row r="744" spans="2:10" ht="16.5" customHeight="1">
      <c r="B744" s="15"/>
      <c r="C744" s="15"/>
      <c r="D744" s="15"/>
      <c r="E744" s="15"/>
      <c r="F744" s="15"/>
      <c r="G744" s="15"/>
      <c r="H744" s="15"/>
      <c r="I744" s="15"/>
      <c r="J744" s="15"/>
    </row>
    <row r="745" spans="2:10" ht="16.5" customHeight="1">
      <c r="B745" s="15"/>
      <c r="C745" s="15"/>
      <c r="D745" s="15"/>
      <c r="E745" s="15"/>
      <c r="F745" s="15"/>
      <c r="G745" s="15"/>
      <c r="H745" s="15"/>
      <c r="I745" s="15"/>
      <c r="J745" s="15"/>
    </row>
    <row r="746" spans="2:10" ht="16.5" customHeight="1">
      <c r="B746" s="15"/>
      <c r="C746" s="15"/>
      <c r="D746" s="15"/>
      <c r="E746" s="15"/>
      <c r="F746" s="15"/>
      <c r="G746" s="15"/>
      <c r="H746" s="15"/>
      <c r="I746" s="15"/>
      <c r="J746" s="15"/>
    </row>
    <row r="747" spans="2:10" ht="16.5" customHeight="1">
      <c r="B747" s="15"/>
      <c r="C747" s="15"/>
      <c r="D747" s="15"/>
      <c r="E747" s="15"/>
      <c r="F747" s="15"/>
      <c r="G747" s="15"/>
      <c r="H747" s="15"/>
      <c r="I747" s="15"/>
      <c r="J747" s="15"/>
    </row>
    <row r="748" spans="2:10" ht="16.5" customHeight="1">
      <c r="B748" s="15"/>
      <c r="C748" s="15"/>
      <c r="D748" s="15"/>
      <c r="E748" s="15"/>
      <c r="F748" s="15"/>
      <c r="G748" s="15"/>
      <c r="H748" s="15"/>
      <c r="I748" s="15"/>
      <c r="J748" s="15"/>
    </row>
    <row r="749" spans="2:10" ht="16.5" customHeight="1">
      <c r="B749" s="15"/>
      <c r="C749" s="15"/>
      <c r="D749" s="15"/>
      <c r="E749" s="15"/>
      <c r="F749" s="15"/>
      <c r="G749" s="15"/>
      <c r="H749" s="15"/>
      <c r="I749" s="15"/>
      <c r="J749" s="15"/>
    </row>
    <row r="750" spans="2:10" ht="16.5" customHeight="1">
      <c r="B750" s="15"/>
      <c r="C750" s="15"/>
      <c r="D750" s="15"/>
      <c r="E750" s="15"/>
      <c r="F750" s="15"/>
      <c r="G750" s="15"/>
      <c r="H750" s="15"/>
      <c r="I750" s="15"/>
      <c r="J750" s="15"/>
    </row>
    <row r="751" spans="2:10" ht="16.5" customHeight="1">
      <c r="B751" s="15"/>
      <c r="C751" s="15"/>
      <c r="D751" s="15"/>
      <c r="E751" s="15"/>
      <c r="F751" s="15"/>
      <c r="G751" s="15"/>
      <c r="H751" s="15"/>
      <c r="I751" s="15"/>
      <c r="J751" s="15"/>
    </row>
    <row r="752" spans="2:10" ht="16.5" customHeight="1">
      <c r="B752" s="15"/>
      <c r="C752" s="15"/>
      <c r="D752" s="15"/>
      <c r="E752" s="15"/>
      <c r="F752" s="15"/>
      <c r="G752" s="15"/>
      <c r="H752" s="15"/>
      <c r="I752" s="15"/>
      <c r="J752" s="15"/>
    </row>
    <row r="753" spans="2:10" ht="16.5" customHeight="1">
      <c r="B753" s="15"/>
      <c r="C753" s="15"/>
      <c r="D753" s="15"/>
      <c r="E753" s="15"/>
      <c r="F753" s="15"/>
      <c r="G753" s="15"/>
      <c r="H753" s="15"/>
      <c r="I753" s="15"/>
      <c r="J753" s="15"/>
    </row>
    <row r="754" spans="2:10" ht="16.5" customHeight="1">
      <c r="B754" s="15"/>
      <c r="C754" s="15"/>
      <c r="D754" s="15"/>
      <c r="E754" s="15"/>
      <c r="F754" s="15"/>
      <c r="G754" s="15"/>
      <c r="H754" s="15"/>
      <c r="I754" s="15"/>
      <c r="J754" s="15"/>
    </row>
    <row r="755" spans="2:10" ht="16.5" customHeight="1">
      <c r="B755" s="15"/>
      <c r="C755" s="15"/>
      <c r="D755" s="15"/>
      <c r="E755" s="15"/>
      <c r="F755" s="15"/>
      <c r="G755" s="15"/>
      <c r="H755" s="15"/>
      <c r="I755" s="15"/>
      <c r="J755" s="15"/>
    </row>
    <row r="756" spans="2:10" ht="16.5" customHeight="1">
      <c r="B756" s="15"/>
      <c r="C756" s="15"/>
      <c r="D756" s="15"/>
      <c r="E756" s="15"/>
      <c r="F756" s="15"/>
      <c r="G756" s="15"/>
      <c r="H756" s="15"/>
      <c r="I756" s="15"/>
      <c r="J756" s="15"/>
    </row>
    <row r="757" spans="2:10" ht="16.5" customHeight="1">
      <c r="B757" s="15"/>
      <c r="C757" s="15"/>
      <c r="D757" s="15"/>
      <c r="E757" s="15"/>
      <c r="F757" s="15"/>
      <c r="G757" s="15"/>
      <c r="H757" s="15"/>
      <c r="I757" s="15"/>
      <c r="J757" s="15"/>
    </row>
    <row r="758" spans="2:10" ht="14.25" customHeight="1">
      <c r="B758" s="15"/>
      <c r="C758" s="15"/>
      <c r="D758" s="15"/>
      <c r="E758" s="15"/>
      <c r="F758" s="15"/>
      <c r="G758" s="15"/>
      <c r="H758" s="15"/>
      <c r="I758" s="15"/>
      <c r="J758" s="15"/>
    </row>
    <row r="759" spans="2:10" ht="14.25" customHeight="1">
      <c r="B759" s="15"/>
      <c r="C759" s="15"/>
      <c r="D759" s="15"/>
      <c r="E759" s="15"/>
      <c r="F759" s="15"/>
      <c r="G759" s="15"/>
      <c r="H759" s="15"/>
      <c r="I759" s="15"/>
      <c r="J759" s="15"/>
    </row>
    <row r="760" spans="2:10" ht="14.25" customHeight="1">
      <c r="B760" s="15"/>
      <c r="C760" s="15"/>
      <c r="D760" s="15"/>
      <c r="E760" s="15"/>
      <c r="F760" s="15"/>
      <c r="G760" s="15"/>
      <c r="H760" s="15"/>
      <c r="I760" s="15"/>
      <c r="J760" s="15"/>
    </row>
    <row r="761" spans="2:10" ht="14.25" customHeight="1">
      <c r="B761" s="15"/>
      <c r="C761" s="15"/>
      <c r="D761" s="15"/>
      <c r="E761" s="15"/>
      <c r="F761" s="15"/>
      <c r="G761" s="15"/>
      <c r="H761" s="15"/>
      <c r="I761" s="15"/>
      <c r="J761" s="15"/>
    </row>
    <row r="762" spans="2:10" ht="14.25" customHeight="1">
      <c r="B762" s="15"/>
      <c r="C762" s="15"/>
      <c r="D762" s="15"/>
      <c r="E762" s="15"/>
      <c r="F762" s="15"/>
      <c r="G762" s="15"/>
      <c r="H762" s="15"/>
      <c r="I762" s="15"/>
      <c r="J762" s="15"/>
    </row>
    <row r="763" spans="2:10" ht="14.25" customHeight="1">
      <c r="B763" s="15"/>
      <c r="C763" s="15"/>
      <c r="D763" s="15"/>
      <c r="E763" s="15"/>
      <c r="F763" s="15"/>
      <c r="G763" s="15"/>
      <c r="H763" s="15"/>
      <c r="I763" s="15"/>
      <c r="J763" s="15"/>
    </row>
    <row r="764" spans="2:10" ht="14.25" customHeight="1">
      <c r="B764" s="15"/>
      <c r="C764" s="15"/>
      <c r="D764" s="15"/>
      <c r="E764" s="15"/>
      <c r="F764" s="15"/>
      <c r="G764" s="15"/>
      <c r="H764" s="15"/>
      <c r="I764" s="15"/>
      <c r="J764" s="15"/>
    </row>
    <row r="765" spans="2:10" ht="14.25" customHeight="1">
      <c r="B765" s="15"/>
      <c r="C765" s="15"/>
      <c r="D765" s="15"/>
      <c r="E765" s="15"/>
      <c r="F765" s="15"/>
      <c r="G765" s="15"/>
      <c r="H765" s="15"/>
      <c r="I765" s="15"/>
      <c r="J765" s="15"/>
    </row>
    <row r="766" spans="2:10" ht="14.25" customHeight="1">
      <c r="B766" s="15"/>
      <c r="C766" s="15"/>
      <c r="D766" s="15"/>
      <c r="E766" s="15"/>
      <c r="F766" s="15"/>
      <c r="G766" s="15"/>
      <c r="H766" s="15"/>
      <c r="I766" s="15"/>
      <c r="J766" s="15"/>
    </row>
  </sheetData>
  <mergeCells count="54">
    <mergeCell ref="A3:O3"/>
    <mergeCell ref="B174:D174"/>
    <mergeCell ref="H174:J174"/>
    <mergeCell ref="E119:G119"/>
    <mergeCell ref="E7:G7"/>
    <mergeCell ref="K7:M7"/>
    <mergeCell ref="E91:G91"/>
    <mergeCell ref="K147:M147"/>
    <mergeCell ref="E174:G174"/>
    <mergeCell ref="B63:D63"/>
    <mergeCell ref="A115:O115"/>
    <mergeCell ref="B35:D35"/>
    <mergeCell ref="N147:O147"/>
    <mergeCell ref="A170:O170"/>
    <mergeCell ref="A143:O143"/>
    <mergeCell ref="H147:J147"/>
    <mergeCell ref="K201:M201"/>
    <mergeCell ref="K228:M228"/>
    <mergeCell ref="N201:O201"/>
    <mergeCell ref="E201:G201"/>
    <mergeCell ref="E147:G147"/>
    <mergeCell ref="E228:G228"/>
    <mergeCell ref="B201:D201"/>
    <mergeCell ref="A224:O224"/>
    <mergeCell ref="H201:J201"/>
    <mergeCell ref="N7:O7"/>
    <mergeCell ref="N63:O63"/>
    <mergeCell ref="N91:O91"/>
    <mergeCell ref="A31:O31"/>
    <mergeCell ref="H35:J35"/>
    <mergeCell ref="B7:D7"/>
    <mergeCell ref="B91:D91"/>
    <mergeCell ref="H91:J91"/>
    <mergeCell ref="A59:O59"/>
    <mergeCell ref="H63:J63"/>
    <mergeCell ref="E35:G35"/>
    <mergeCell ref="K35:M35"/>
    <mergeCell ref="H7:J7"/>
    <mergeCell ref="N35:O35"/>
    <mergeCell ref="B228:D228"/>
    <mergeCell ref="E63:G63"/>
    <mergeCell ref="K63:M63"/>
    <mergeCell ref="A87:O87"/>
    <mergeCell ref="K91:M91"/>
    <mergeCell ref="A197:O197"/>
    <mergeCell ref="K119:M119"/>
    <mergeCell ref="K174:M174"/>
    <mergeCell ref="N228:O228"/>
    <mergeCell ref="N119:O119"/>
    <mergeCell ref="B119:D119"/>
    <mergeCell ref="H119:J119"/>
    <mergeCell ref="N174:O174"/>
    <mergeCell ref="H228:J228"/>
    <mergeCell ref="B147:D147"/>
  </mergeCells>
  <phoneticPr fontId="58" type="noConversion"/>
  <printOptions horizontalCentered="1"/>
  <pageMargins left="3.9583333333333297E-2" right="3.9583333333333297E-2" top="0.55138888888888904" bottom="0.55138888888888904" header="0.511811023622047" footer="0.25"/>
  <pageSetup paperSize="9" scale="60" orientation="landscape" r:id="rId1"/>
  <headerFooter>
    <oddFooter>&amp;C&amp;A&amp;R第 &amp;P 頁</oddFooter>
  </headerFooter>
  <rowBreaks count="8" manualBreakCount="8">
    <brk id="30" max="16383" man="1"/>
    <brk id="58" max="16383" man="1"/>
    <brk id="86" max="16383" man="1"/>
    <brk id="114" max="16383" man="1"/>
    <brk id="142" max="16383" man="1"/>
    <brk id="169" max="16383" man="1"/>
    <brk id="196" max="16383" man="1"/>
    <brk id="2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W100"/>
  <sheetViews>
    <sheetView zoomScaleNormal="100" workbookViewId="0">
      <pane xSplit="1" ySplit="3" topLeftCell="B58" activePane="bottomRight" state="frozen"/>
      <selection activeCell="B6" sqref="B6:L6"/>
      <selection pane="topRight" activeCell="B6" sqref="B6:L6"/>
      <selection pane="bottomLeft" activeCell="B6" sqref="B6:L6"/>
      <selection pane="bottomRight" activeCell="B6" sqref="B6:L6"/>
    </sheetView>
  </sheetViews>
  <sheetFormatPr defaultColWidth="9" defaultRowHeight="21.75" customHeight="1"/>
  <cols>
    <col min="1" max="1" width="14.375" style="13" customWidth="1"/>
    <col min="2" max="2" width="13.625" style="19" customWidth="1"/>
    <col min="3" max="3" width="13.125" style="19" customWidth="1"/>
    <col min="4" max="4" width="10.625" style="19" customWidth="1"/>
    <col min="5" max="5" width="12.5" style="19" customWidth="1"/>
    <col min="6" max="7" width="12.625" style="19" customWidth="1"/>
    <col min="8" max="8" width="15.125" style="19" customWidth="1"/>
    <col min="9" max="9" width="12.5" style="19" customWidth="1"/>
    <col min="10" max="10" width="10.625" style="20" customWidth="1"/>
    <col min="11" max="11" width="12.5" style="19" customWidth="1"/>
    <col min="12" max="12" width="12.875" style="19" customWidth="1"/>
    <col min="13" max="13" width="12.5" style="19" customWidth="1"/>
    <col min="14" max="257" width="9" style="13" customWidth="1"/>
  </cols>
  <sheetData>
    <row r="1" spans="1:257" ht="21.75" customHeight="1">
      <c r="A1" s="583" t="s">
        <v>59</v>
      </c>
      <c r="B1" s="560"/>
      <c r="C1" s="560"/>
      <c r="D1" s="560"/>
      <c r="E1" s="560"/>
      <c r="F1" s="560"/>
      <c r="G1" s="560"/>
      <c r="H1" s="560"/>
      <c r="I1" s="560"/>
      <c r="J1" s="560"/>
      <c r="K1" s="560"/>
      <c r="L1" s="560"/>
      <c r="M1" s="560"/>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ht="20.25" customHeight="1">
      <c r="A2" s="21" t="str">
        <f>計畫經費彙總表!A6</f>
        <v>公司名稱：</v>
      </c>
      <c r="B2" s="22"/>
      <c r="C2" s="22"/>
      <c r="D2" s="22"/>
      <c r="E2" s="22"/>
      <c r="F2" s="22"/>
      <c r="G2" s="22"/>
      <c r="H2" s="22"/>
      <c r="I2" s="22"/>
      <c r="J2" s="23"/>
      <c r="K2" s="22"/>
      <c r="L2" s="22"/>
      <c r="M2" s="141" t="s">
        <v>60</v>
      </c>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ht="66.75" customHeight="1">
      <c r="A3" s="401" t="s">
        <v>61</v>
      </c>
      <c r="B3" s="402" t="s">
        <v>62</v>
      </c>
      <c r="C3" s="402" t="s">
        <v>63</v>
      </c>
      <c r="D3" s="402" t="s">
        <v>64</v>
      </c>
      <c r="E3" s="402" t="s">
        <v>65</v>
      </c>
      <c r="F3" s="402" t="s">
        <v>66</v>
      </c>
      <c r="G3" s="402" t="s">
        <v>67</v>
      </c>
      <c r="H3" s="403" t="s">
        <v>68</v>
      </c>
      <c r="I3" s="402" t="s">
        <v>69</v>
      </c>
      <c r="J3" s="404" t="s">
        <v>70</v>
      </c>
      <c r="K3" s="402" t="s">
        <v>71</v>
      </c>
      <c r="L3" s="402" t="s">
        <v>72</v>
      </c>
      <c r="M3" s="405" t="s">
        <v>73</v>
      </c>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row>
    <row r="4" spans="1:257" ht="21.75" customHeight="1">
      <c r="A4" s="220" t="s">
        <v>74</v>
      </c>
      <c r="B4" s="406"/>
      <c r="C4" s="221"/>
      <c r="D4" s="406"/>
      <c r="E4" s="406"/>
      <c r="F4" s="406"/>
      <c r="G4" s="406"/>
      <c r="H4" s="406"/>
      <c r="I4" s="406"/>
      <c r="J4" s="407"/>
      <c r="K4" s="221"/>
      <c r="L4" s="406"/>
      <c r="M4" s="222"/>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row>
    <row r="5" spans="1:257" ht="21.75" customHeight="1">
      <c r="A5" s="408">
        <f>工時記錄表!A5</f>
        <v>0</v>
      </c>
      <c r="B5" s="409"/>
      <c r="C5" s="409"/>
      <c r="D5" s="409"/>
      <c r="E5" s="284">
        <f t="shared" ref="E5:E12" si="0">SUM(B5:D5)</f>
        <v>0</v>
      </c>
      <c r="F5" s="284">
        <f t="shared" ref="F5:F11" si="1">ROUNDDOWN(E5*2/12,0)</f>
        <v>0</v>
      </c>
      <c r="G5" s="409"/>
      <c r="H5" s="409"/>
      <c r="I5" s="284">
        <f t="shared" ref="I5:I11" si="2">E5+G5+H5</f>
        <v>0</v>
      </c>
      <c r="J5" s="410">
        <f>工時記錄表!AI5</f>
        <v>0</v>
      </c>
      <c r="K5" s="284">
        <f t="shared" ref="K5:K11" si="3">ROUNDDOWN(I5*J5,0)</f>
        <v>0</v>
      </c>
      <c r="L5" s="409"/>
      <c r="M5" s="285">
        <f t="shared" ref="M5:M11" si="4">SUM(K5:L5)</f>
        <v>0</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ht="21.75" customHeight="1">
      <c r="A6" s="408">
        <f>工時記錄表!A6</f>
        <v>0</v>
      </c>
      <c r="B6" s="409"/>
      <c r="C6" s="409"/>
      <c r="D6" s="409"/>
      <c r="E6" s="284">
        <f t="shared" si="0"/>
        <v>0</v>
      </c>
      <c r="F6" s="284">
        <f t="shared" si="1"/>
        <v>0</v>
      </c>
      <c r="G6" s="409"/>
      <c r="H6" s="409"/>
      <c r="I6" s="284">
        <f t="shared" si="2"/>
        <v>0</v>
      </c>
      <c r="J6" s="410">
        <f>工時記錄表!AI6</f>
        <v>0</v>
      </c>
      <c r="K6" s="284">
        <f t="shared" si="3"/>
        <v>0</v>
      </c>
      <c r="L6" s="409"/>
      <c r="M6" s="285">
        <f t="shared" si="4"/>
        <v>0</v>
      </c>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ht="21.75" customHeight="1">
      <c r="A7" s="408">
        <f>工時記錄表!A7</f>
        <v>0</v>
      </c>
      <c r="B7" s="409"/>
      <c r="C7" s="409"/>
      <c r="D7" s="409"/>
      <c r="E7" s="284">
        <f t="shared" si="0"/>
        <v>0</v>
      </c>
      <c r="F7" s="284">
        <f t="shared" si="1"/>
        <v>0</v>
      </c>
      <c r="G7" s="409"/>
      <c r="H7" s="409"/>
      <c r="I7" s="284">
        <f t="shared" si="2"/>
        <v>0</v>
      </c>
      <c r="J7" s="410">
        <f>工時記錄表!AI7</f>
        <v>0</v>
      </c>
      <c r="K7" s="284">
        <f t="shared" si="3"/>
        <v>0</v>
      </c>
      <c r="L7" s="409"/>
      <c r="M7" s="285">
        <f t="shared" si="4"/>
        <v>0</v>
      </c>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ht="21.75" customHeight="1">
      <c r="A8" s="408">
        <f>工時記錄表!A8</f>
        <v>0</v>
      </c>
      <c r="B8" s="409"/>
      <c r="C8" s="409"/>
      <c r="D8" s="409"/>
      <c r="E8" s="284">
        <f t="shared" si="0"/>
        <v>0</v>
      </c>
      <c r="F8" s="284">
        <f t="shared" si="1"/>
        <v>0</v>
      </c>
      <c r="G8" s="409"/>
      <c r="H8" s="409"/>
      <c r="I8" s="284">
        <f t="shared" si="2"/>
        <v>0</v>
      </c>
      <c r="J8" s="410">
        <f>工時記錄表!AI8</f>
        <v>0</v>
      </c>
      <c r="K8" s="284">
        <f t="shared" si="3"/>
        <v>0</v>
      </c>
      <c r="L8" s="409"/>
      <c r="M8" s="285">
        <f t="shared" si="4"/>
        <v>0</v>
      </c>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21.75" customHeight="1">
      <c r="A9" s="408">
        <f>工時記錄表!A9</f>
        <v>0</v>
      </c>
      <c r="B9" s="409"/>
      <c r="C9" s="409"/>
      <c r="D9" s="409"/>
      <c r="E9" s="284">
        <f t="shared" si="0"/>
        <v>0</v>
      </c>
      <c r="F9" s="284">
        <f t="shared" si="1"/>
        <v>0</v>
      </c>
      <c r="G9" s="409"/>
      <c r="H9" s="409"/>
      <c r="I9" s="284">
        <f t="shared" si="2"/>
        <v>0</v>
      </c>
      <c r="J9" s="410">
        <f>工時記錄表!AI9</f>
        <v>0</v>
      </c>
      <c r="K9" s="284">
        <f t="shared" si="3"/>
        <v>0</v>
      </c>
      <c r="L9" s="409"/>
      <c r="M9" s="285">
        <f t="shared" si="4"/>
        <v>0</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ht="21.75" customHeight="1">
      <c r="A10" s="408">
        <f>工時記錄表!A10</f>
        <v>0</v>
      </c>
      <c r="B10" s="409"/>
      <c r="C10" s="409"/>
      <c r="D10" s="409"/>
      <c r="E10" s="284">
        <f t="shared" si="0"/>
        <v>0</v>
      </c>
      <c r="F10" s="284">
        <f t="shared" si="1"/>
        <v>0</v>
      </c>
      <c r="G10" s="409"/>
      <c r="H10" s="409"/>
      <c r="I10" s="284">
        <f t="shared" si="2"/>
        <v>0</v>
      </c>
      <c r="J10" s="410">
        <f>工時記錄表!AI10</f>
        <v>0</v>
      </c>
      <c r="K10" s="284">
        <f t="shared" si="3"/>
        <v>0</v>
      </c>
      <c r="L10" s="409"/>
      <c r="M10" s="285">
        <f t="shared" si="4"/>
        <v>0</v>
      </c>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ht="21.75" customHeight="1">
      <c r="A11" s="408">
        <f>工時記錄表!A11</f>
        <v>0</v>
      </c>
      <c r="B11" s="409"/>
      <c r="C11" s="409"/>
      <c r="D11" s="409"/>
      <c r="E11" s="284">
        <f t="shared" si="0"/>
        <v>0</v>
      </c>
      <c r="F11" s="284">
        <f t="shared" si="1"/>
        <v>0</v>
      </c>
      <c r="G11" s="409"/>
      <c r="H11" s="409"/>
      <c r="I11" s="284">
        <f t="shared" si="2"/>
        <v>0</v>
      </c>
      <c r="J11" s="410">
        <f>工時記錄表!AI11</f>
        <v>0</v>
      </c>
      <c r="K11" s="284">
        <f t="shared" si="3"/>
        <v>0</v>
      </c>
      <c r="L11" s="409"/>
      <c r="M11" s="285">
        <f t="shared" si="4"/>
        <v>0</v>
      </c>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spans="1:257" ht="21.75" customHeight="1">
      <c r="A12" s="338" t="s">
        <v>26</v>
      </c>
      <c r="B12" s="286">
        <f>SUM(B5:B11)</f>
        <v>0</v>
      </c>
      <c r="C12" s="286">
        <f>SUM(C5:C11)</f>
        <v>0</v>
      </c>
      <c r="D12" s="286">
        <f>SUM(D5:D11)</f>
        <v>0</v>
      </c>
      <c r="E12" s="286">
        <f t="shared" si="0"/>
        <v>0</v>
      </c>
      <c r="F12" s="286">
        <f t="shared" ref="F12:M12" si="5">SUM(F5:F11)</f>
        <v>0</v>
      </c>
      <c r="G12" s="286">
        <f t="shared" si="5"/>
        <v>0</v>
      </c>
      <c r="H12" s="286">
        <f t="shared" si="5"/>
        <v>0</v>
      </c>
      <c r="I12" s="286">
        <f t="shared" si="5"/>
        <v>0</v>
      </c>
      <c r="J12" s="411">
        <f t="shared" si="5"/>
        <v>0</v>
      </c>
      <c r="K12" s="286">
        <f t="shared" si="5"/>
        <v>0</v>
      </c>
      <c r="L12" s="286">
        <f t="shared" si="5"/>
        <v>0</v>
      </c>
      <c r="M12" s="287">
        <f t="shared" si="5"/>
        <v>0</v>
      </c>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spans="1:257" ht="21.75" customHeight="1">
      <c r="A13" s="343" t="s">
        <v>75</v>
      </c>
      <c r="B13" s="284"/>
      <c r="C13" s="284"/>
      <c r="D13" s="284"/>
      <c r="E13" s="284"/>
      <c r="F13" s="284"/>
      <c r="G13" s="284"/>
      <c r="H13" s="284"/>
      <c r="I13" s="284"/>
      <c r="J13" s="410"/>
      <c r="K13" s="284"/>
      <c r="L13" s="284"/>
      <c r="M13" s="285"/>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spans="1:257" ht="21.75" customHeight="1">
      <c r="A14" s="408">
        <f>工時記錄表!A14</f>
        <v>0</v>
      </c>
      <c r="B14" s="409"/>
      <c r="C14" s="409"/>
      <c r="D14" s="409"/>
      <c r="E14" s="284">
        <f t="shared" ref="E14:E21" si="6">SUM(B14:D14)</f>
        <v>0</v>
      </c>
      <c r="F14" s="284">
        <f t="shared" ref="F14:F20" si="7">ROUNDDOWN(E14*2/12,0)</f>
        <v>0</v>
      </c>
      <c r="G14" s="409"/>
      <c r="H14" s="409"/>
      <c r="I14" s="284">
        <f t="shared" ref="I14:I20" si="8">E14+G14+H14</f>
        <v>0</v>
      </c>
      <c r="J14" s="410">
        <f>工時記錄表!AI14</f>
        <v>0</v>
      </c>
      <c r="K14" s="284">
        <f t="shared" ref="K14:K20" si="9">ROUNDDOWN(I14*J14,0)</f>
        <v>0</v>
      </c>
      <c r="L14" s="409"/>
      <c r="M14" s="285">
        <f t="shared" ref="M14:M20" si="10">K14+L14</f>
        <v>0</v>
      </c>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ht="21.75" customHeight="1">
      <c r="A15" s="408">
        <f>工時記錄表!A15</f>
        <v>0</v>
      </c>
      <c r="B15" s="409"/>
      <c r="C15" s="409"/>
      <c r="D15" s="409"/>
      <c r="E15" s="284">
        <f t="shared" si="6"/>
        <v>0</v>
      </c>
      <c r="F15" s="284">
        <f t="shared" si="7"/>
        <v>0</v>
      </c>
      <c r="G15" s="409"/>
      <c r="H15" s="409"/>
      <c r="I15" s="284">
        <f t="shared" si="8"/>
        <v>0</v>
      </c>
      <c r="J15" s="410">
        <f>工時記錄表!AI15</f>
        <v>0</v>
      </c>
      <c r="K15" s="284">
        <f t="shared" si="9"/>
        <v>0</v>
      </c>
      <c r="L15" s="409"/>
      <c r="M15" s="285">
        <f t="shared" si="10"/>
        <v>0</v>
      </c>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ht="21.75" customHeight="1">
      <c r="A16" s="408">
        <f>工時記錄表!A16</f>
        <v>0</v>
      </c>
      <c r="B16" s="409"/>
      <c r="C16" s="409"/>
      <c r="D16" s="409"/>
      <c r="E16" s="284">
        <f t="shared" si="6"/>
        <v>0</v>
      </c>
      <c r="F16" s="284">
        <f t="shared" si="7"/>
        <v>0</v>
      </c>
      <c r="G16" s="409"/>
      <c r="H16" s="409"/>
      <c r="I16" s="284">
        <f t="shared" si="8"/>
        <v>0</v>
      </c>
      <c r="J16" s="410">
        <f>工時記錄表!AI16</f>
        <v>0</v>
      </c>
      <c r="K16" s="284">
        <f t="shared" si="9"/>
        <v>0</v>
      </c>
      <c r="L16" s="409"/>
      <c r="M16" s="285">
        <f t="shared" si="10"/>
        <v>0</v>
      </c>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ht="21.75" customHeight="1">
      <c r="A17" s="408">
        <f>工時記錄表!A17</f>
        <v>0</v>
      </c>
      <c r="B17" s="409"/>
      <c r="C17" s="409"/>
      <c r="D17" s="409"/>
      <c r="E17" s="284">
        <f t="shared" si="6"/>
        <v>0</v>
      </c>
      <c r="F17" s="284">
        <f t="shared" si="7"/>
        <v>0</v>
      </c>
      <c r="G17" s="409"/>
      <c r="H17" s="409"/>
      <c r="I17" s="284">
        <f t="shared" si="8"/>
        <v>0</v>
      </c>
      <c r="J17" s="410">
        <f>工時記錄表!AI17</f>
        <v>0</v>
      </c>
      <c r="K17" s="284">
        <f t="shared" si="9"/>
        <v>0</v>
      </c>
      <c r="L17" s="409"/>
      <c r="M17" s="285">
        <f t="shared" si="10"/>
        <v>0</v>
      </c>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ht="21.75" customHeight="1">
      <c r="A18" s="408">
        <f>工時記錄表!A18</f>
        <v>0</v>
      </c>
      <c r="B18" s="409"/>
      <c r="C18" s="409"/>
      <c r="D18" s="409"/>
      <c r="E18" s="284">
        <f t="shared" si="6"/>
        <v>0</v>
      </c>
      <c r="F18" s="284">
        <f t="shared" si="7"/>
        <v>0</v>
      </c>
      <c r="G18" s="409"/>
      <c r="H18" s="409"/>
      <c r="I18" s="284">
        <f t="shared" si="8"/>
        <v>0</v>
      </c>
      <c r="J18" s="410">
        <f>工時記錄表!AI18</f>
        <v>0</v>
      </c>
      <c r="K18" s="284">
        <f t="shared" si="9"/>
        <v>0</v>
      </c>
      <c r="L18" s="409"/>
      <c r="M18" s="285">
        <f t="shared" si="10"/>
        <v>0</v>
      </c>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ht="21.75" customHeight="1">
      <c r="A19" s="408">
        <f>工時記錄表!A19</f>
        <v>0</v>
      </c>
      <c r="B19" s="409"/>
      <c r="C19" s="409"/>
      <c r="D19" s="409"/>
      <c r="E19" s="284">
        <f t="shared" si="6"/>
        <v>0</v>
      </c>
      <c r="F19" s="284">
        <f t="shared" si="7"/>
        <v>0</v>
      </c>
      <c r="G19" s="409"/>
      <c r="H19" s="409"/>
      <c r="I19" s="284">
        <f t="shared" si="8"/>
        <v>0</v>
      </c>
      <c r="J19" s="410">
        <f>工時記錄表!AI19</f>
        <v>0</v>
      </c>
      <c r="K19" s="284">
        <f t="shared" si="9"/>
        <v>0</v>
      </c>
      <c r="L19" s="409"/>
      <c r="M19" s="285">
        <f t="shared" si="10"/>
        <v>0</v>
      </c>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ht="21.75" customHeight="1">
      <c r="A20" s="408">
        <f>工時記錄表!A20</f>
        <v>0</v>
      </c>
      <c r="B20" s="409"/>
      <c r="C20" s="409"/>
      <c r="D20" s="409"/>
      <c r="E20" s="284">
        <f t="shared" si="6"/>
        <v>0</v>
      </c>
      <c r="F20" s="284">
        <f t="shared" si="7"/>
        <v>0</v>
      </c>
      <c r="G20" s="409"/>
      <c r="H20" s="409"/>
      <c r="I20" s="284">
        <f t="shared" si="8"/>
        <v>0</v>
      </c>
      <c r="J20" s="410">
        <f>工時記錄表!AI20</f>
        <v>0</v>
      </c>
      <c r="K20" s="284">
        <f t="shared" si="9"/>
        <v>0</v>
      </c>
      <c r="L20" s="409"/>
      <c r="M20" s="285">
        <f t="shared" si="10"/>
        <v>0</v>
      </c>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ht="21.75" customHeight="1">
      <c r="A21" s="338" t="s">
        <v>26</v>
      </c>
      <c r="B21" s="286">
        <f>SUM(B14:B20)</f>
        <v>0</v>
      </c>
      <c r="C21" s="286">
        <f>SUM(C14:C20)</f>
        <v>0</v>
      </c>
      <c r="D21" s="286">
        <f>SUM(D14:D20)</f>
        <v>0</v>
      </c>
      <c r="E21" s="286">
        <f t="shared" si="6"/>
        <v>0</v>
      </c>
      <c r="F21" s="286">
        <f t="shared" ref="F21:M21" si="11">SUM(F14:F20)</f>
        <v>0</v>
      </c>
      <c r="G21" s="286">
        <f t="shared" si="11"/>
        <v>0</v>
      </c>
      <c r="H21" s="286">
        <f t="shared" si="11"/>
        <v>0</v>
      </c>
      <c r="I21" s="286">
        <f t="shared" si="11"/>
        <v>0</v>
      </c>
      <c r="J21" s="411">
        <f t="shared" si="11"/>
        <v>0</v>
      </c>
      <c r="K21" s="286">
        <f t="shared" si="11"/>
        <v>0</v>
      </c>
      <c r="L21" s="286">
        <f t="shared" si="11"/>
        <v>0</v>
      </c>
      <c r="M21" s="287">
        <f t="shared" si="11"/>
        <v>0</v>
      </c>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ht="21.75" customHeight="1">
      <c r="A22" s="343" t="s">
        <v>76</v>
      </c>
      <c r="B22" s="284"/>
      <c r="C22" s="284"/>
      <c r="D22" s="284"/>
      <c r="E22" s="284"/>
      <c r="F22" s="284"/>
      <c r="G22" s="284"/>
      <c r="H22" s="284"/>
      <c r="I22" s="284"/>
      <c r="J22" s="410"/>
      <c r="K22" s="284"/>
      <c r="L22" s="284"/>
      <c r="M22" s="285"/>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ht="21.75" customHeight="1">
      <c r="A23" s="408">
        <f>工時記錄表!A23</f>
        <v>0</v>
      </c>
      <c r="B23" s="409"/>
      <c r="C23" s="409"/>
      <c r="D23" s="409"/>
      <c r="E23" s="284">
        <f t="shared" ref="E23:E30" si="12">SUM(B23:D23)</f>
        <v>0</v>
      </c>
      <c r="F23" s="284">
        <f t="shared" ref="F23:F29" si="13">ROUNDDOWN(E23*2/12,0)</f>
        <v>0</v>
      </c>
      <c r="G23" s="409"/>
      <c r="H23" s="409"/>
      <c r="I23" s="284">
        <f t="shared" ref="I23:I29" si="14">E23+G23+H23</f>
        <v>0</v>
      </c>
      <c r="J23" s="410">
        <f>工時記錄表!AI23</f>
        <v>0</v>
      </c>
      <c r="K23" s="284">
        <f t="shared" ref="K23:K29" si="15">ROUNDDOWN(I23*J23,0)</f>
        <v>0</v>
      </c>
      <c r="L23" s="409"/>
      <c r="M23" s="285">
        <f t="shared" ref="M23:M29" si="16">K23+L23</f>
        <v>0</v>
      </c>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ht="21.75" customHeight="1">
      <c r="A24" s="408">
        <f>工時記錄表!A24</f>
        <v>0</v>
      </c>
      <c r="B24" s="409"/>
      <c r="C24" s="409"/>
      <c r="D24" s="409"/>
      <c r="E24" s="284">
        <f t="shared" si="12"/>
        <v>0</v>
      </c>
      <c r="F24" s="284">
        <f t="shared" si="13"/>
        <v>0</v>
      </c>
      <c r="G24" s="409"/>
      <c r="H24" s="409"/>
      <c r="I24" s="284">
        <f t="shared" si="14"/>
        <v>0</v>
      </c>
      <c r="J24" s="410">
        <f>工時記錄表!AI24</f>
        <v>0</v>
      </c>
      <c r="K24" s="284">
        <f t="shared" si="15"/>
        <v>0</v>
      </c>
      <c r="L24" s="409"/>
      <c r="M24" s="285">
        <f t="shared" si="16"/>
        <v>0</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ht="21.75" customHeight="1">
      <c r="A25" s="408">
        <f>工時記錄表!A25</f>
        <v>0</v>
      </c>
      <c r="B25" s="409"/>
      <c r="C25" s="409"/>
      <c r="D25" s="409"/>
      <c r="E25" s="284">
        <f t="shared" si="12"/>
        <v>0</v>
      </c>
      <c r="F25" s="284">
        <f t="shared" si="13"/>
        <v>0</v>
      </c>
      <c r="G25" s="409"/>
      <c r="H25" s="409"/>
      <c r="I25" s="284">
        <f t="shared" si="14"/>
        <v>0</v>
      </c>
      <c r="J25" s="410">
        <f>工時記錄表!AI25</f>
        <v>0</v>
      </c>
      <c r="K25" s="284">
        <f t="shared" si="15"/>
        <v>0</v>
      </c>
      <c r="L25" s="409"/>
      <c r="M25" s="285">
        <f t="shared" si="16"/>
        <v>0</v>
      </c>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21.75" customHeight="1">
      <c r="A26" s="408">
        <f>工時記錄表!A26</f>
        <v>0</v>
      </c>
      <c r="B26" s="409"/>
      <c r="C26" s="409"/>
      <c r="D26" s="409"/>
      <c r="E26" s="284">
        <f t="shared" si="12"/>
        <v>0</v>
      </c>
      <c r="F26" s="284">
        <f t="shared" si="13"/>
        <v>0</v>
      </c>
      <c r="G26" s="409"/>
      <c r="H26" s="409"/>
      <c r="I26" s="284">
        <f t="shared" si="14"/>
        <v>0</v>
      </c>
      <c r="J26" s="410">
        <f>工時記錄表!AI26</f>
        <v>0</v>
      </c>
      <c r="K26" s="284">
        <f t="shared" si="15"/>
        <v>0</v>
      </c>
      <c r="L26" s="409"/>
      <c r="M26" s="285">
        <f t="shared" si="16"/>
        <v>0</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row>
    <row r="27" spans="1:257" ht="21.75" customHeight="1">
      <c r="A27" s="408">
        <f>工時記錄表!A27</f>
        <v>0</v>
      </c>
      <c r="B27" s="409"/>
      <c r="C27" s="409"/>
      <c r="D27" s="409"/>
      <c r="E27" s="284">
        <f t="shared" si="12"/>
        <v>0</v>
      </c>
      <c r="F27" s="284">
        <f t="shared" si="13"/>
        <v>0</v>
      </c>
      <c r="G27" s="409"/>
      <c r="H27" s="409"/>
      <c r="I27" s="284">
        <f t="shared" si="14"/>
        <v>0</v>
      </c>
      <c r="J27" s="410">
        <f>工時記錄表!AI27</f>
        <v>0</v>
      </c>
      <c r="K27" s="284">
        <f t="shared" si="15"/>
        <v>0</v>
      </c>
      <c r="L27" s="409"/>
      <c r="M27" s="285">
        <f t="shared" si="16"/>
        <v>0</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row>
    <row r="28" spans="1:257" ht="21.75" customHeight="1">
      <c r="A28" s="408">
        <f>工時記錄表!A28</f>
        <v>0</v>
      </c>
      <c r="B28" s="409"/>
      <c r="C28" s="409"/>
      <c r="D28" s="409"/>
      <c r="E28" s="284">
        <f t="shared" si="12"/>
        <v>0</v>
      </c>
      <c r="F28" s="284">
        <f t="shared" si="13"/>
        <v>0</v>
      </c>
      <c r="G28" s="409"/>
      <c r="H28" s="409"/>
      <c r="I28" s="284">
        <f t="shared" si="14"/>
        <v>0</v>
      </c>
      <c r="J28" s="410">
        <f>工時記錄表!AI28</f>
        <v>0</v>
      </c>
      <c r="K28" s="284">
        <f t="shared" si="15"/>
        <v>0</v>
      </c>
      <c r="L28" s="409"/>
      <c r="M28" s="285">
        <f t="shared" si="16"/>
        <v>0</v>
      </c>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row>
    <row r="29" spans="1:257" ht="21.75" customHeight="1">
      <c r="A29" s="408">
        <f>工時記錄表!A29</f>
        <v>0</v>
      </c>
      <c r="B29" s="409"/>
      <c r="C29" s="409"/>
      <c r="D29" s="409"/>
      <c r="E29" s="284">
        <f t="shared" si="12"/>
        <v>0</v>
      </c>
      <c r="F29" s="284">
        <f t="shared" si="13"/>
        <v>0</v>
      </c>
      <c r="G29" s="409"/>
      <c r="H29" s="409"/>
      <c r="I29" s="284">
        <f t="shared" si="14"/>
        <v>0</v>
      </c>
      <c r="J29" s="410">
        <f>工時記錄表!AI29</f>
        <v>0</v>
      </c>
      <c r="K29" s="284">
        <f t="shared" si="15"/>
        <v>0</v>
      </c>
      <c r="L29" s="409"/>
      <c r="M29" s="285">
        <f t="shared" si="16"/>
        <v>0</v>
      </c>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c r="IT29" s="16"/>
      <c r="IU29" s="16"/>
      <c r="IV29" s="16"/>
      <c r="IW29" s="16"/>
    </row>
    <row r="30" spans="1:257" ht="21.75" customHeight="1">
      <c r="A30" s="338" t="s">
        <v>26</v>
      </c>
      <c r="B30" s="286">
        <f>SUM(B23:B29)</f>
        <v>0</v>
      </c>
      <c r="C30" s="286">
        <f>SUM(C23:C29)</f>
        <v>0</v>
      </c>
      <c r="D30" s="286">
        <f>SUM(D23:D29)</f>
        <v>0</v>
      </c>
      <c r="E30" s="286">
        <f t="shared" si="12"/>
        <v>0</v>
      </c>
      <c r="F30" s="286">
        <f t="shared" ref="F30:M30" si="17">SUM(F23:F29)</f>
        <v>0</v>
      </c>
      <c r="G30" s="286">
        <f t="shared" si="17"/>
        <v>0</v>
      </c>
      <c r="H30" s="286">
        <f t="shared" si="17"/>
        <v>0</v>
      </c>
      <c r="I30" s="286">
        <f t="shared" si="17"/>
        <v>0</v>
      </c>
      <c r="J30" s="411">
        <f t="shared" si="17"/>
        <v>0</v>
      </c>
      <c r="K30" s="286">
        <f t="shared" si="17"/>
        <v>0</v>
      </c>
      <c r="L30" s="286">
        <f t="shared" si="17"/>
        <v>0</v>
      </c>
      <c r="M30" s="287">
        <f t="shared" si="17"/>
        <v>0</v>
      </c>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c r="IT30" s="16"/>
      <c r="IU30" s="16"/>
      <c r="IV30" s="16"/>
      <c r="IW30" s="16"/>
    </row>
    <row r="31" spans="1:257" ht="21.75" customHeight="1">
      <c r="A31" s="343" t="s">
        <v>77</v>
      </c>
      <c r="B31" s="284"/>
      <c r="C31" s="284"/>
      <c r="D31" s="284"/>
      <c r="E31" s="284"/>
      <c r="F31" s="284"/>
      <c r="G31" s="284"/>
      <c r="H31" s="284"/>
      <c r="I31" s="284"/>
      <c r="J31" s="410"/>
      <c r="K31" s="284"/>
      <c r="L31" s="284"/>
      <c r="M31" s="285"/>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row>
    <row r="32" spans="1:257" ht="21.75" customHeight="1">
      <c r="A32" s="408">
        <f>工時記錄表!A32</f>
        <v>0</v>
      </c>
      <c r="B32" s="409"/>
      <c r="C32" s="409"/>
      <c r="D32" s="409"/>
      <c r="E32" s="284">
        <f t="shared" ref="E32:E39" si="18">SUM(B32:D32)</f>
        <v>0</v>
      </c>
      <c r="F32" s="284">
        <f t="shared" ref="F32:F38" si="19">ROUNDDOWN(E32*2/12,0)</f>
        <v>0</v>
      </c>
      <c r="G32" s="409"/>
      <c r="H32" s="409"/>
      <c r="I32" s="284">
        <f t="shared" ref="I32:I38" si="20">E32+G32+H32</f>
        <v>0</v>
      </c>
      <c r="J32" s="410">
        <f>工時記錄表!AI32</f>
        <v>0</v>
      </c>
      <c r="K32" s="284">
        <f t="shared" ref="K32:K38" si="21">ROUNDDOWN(I32*J32,0)</f>
        <v>0</v>
      </c>
      <c r="L32" s="409"/>
      <c r="M32" s="285">
        <f t="shared" ref="M32:M38" si="22">K32+L32</f>
        <v>0</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row>
    <row r="33" spans="1:257" ht="21.75" customHeight="1">
      <c r="A33" s="408">
        <f>工時記錄表!A33</f>
        <v>0</v>
      </c>
      <c r="B33" s="409"/>
      <c r="C33" s="409"/>
      <c r="D33" s="409"/>
      <c r="E33" s="284">
        <f t="shared" si="18"/>
        <v>0</v>
      </c>
      <c r="F33" s="284">
        <f t="shared" si="19"/>
        <v>0</v>
      </c>
      <c r="G33" s="409"/>
      <c r="H33" s="409"/>
      <c r="I33" s="284">
        <f t="shared" si="20"/>
        <v>0</v>
      </c>
      <c r="J33" s="410">
        <f>工時記錄表!AI33</f>
        <v>0</v>
      </c>
      <c r="K33" s="284">
        <f t="shared" si="21"/>
        <v>0</v>
      </c>
      <c r="L33" s="409"/>
      <c r="M33" s="285">
        <f t="shared" si="22"/>
        <v>0</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row>
    <row r="34" spans="1:257" ht="21.75" customHeight="1">
      <c r="A34" s="408">
        <f>工時記錄表!A34</f>
        <v>0</v>
      </c>
      <c r="B34" s="409"/>
      <c r="C34" s="409"/>
      <c r="D34" s="409"/>
      <c r="E34" s="284">
        <f t="shared" si="18"/>
        <v>0</v>
      </c>
      <c r="F34" s="284">
        <f t="shared" si="19"/>
        <v>0</v>
      </c>
      <c r="G34" s="409"/>
      <c r="H34" s="409"/>
      <c r="I34" s="284">
        <f t="shared" si="20"/>
        <v>0</v>
      </c>
      <c r="J34" s="410">
        <f>工時記錄表!AI34</f>
        <v>0</v>
      </c>
      <c r="K34" s="284">
        <f t="shared" si="21"/>
        <v>0</v>
      </c>
      <c r="L34" s="409"/>
      <c r="M34" s="285">
        <f t="shared" si="22"/>
        <v>0</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row>
    <row r="35" spans="1:257" ht="21.75" customHeight="1">
      <c r="A35" s="408">
        <f>工時記錄表!A35</f>
        <v>0</v>
      </c>
      <c r="B35" s="409"/>
      <c r="C35" s="409"/>
      <c r="D35" s="409"/>
      <c r="E35" s="284">
        <f t="shared" si="18"/>
        <v>0</v>
      </c>
      <c r="F35" s="284">
        <f t="shared" si="19"/>
        <v>0</v>
      </c>
      <c r="G35" s="409"/>
      <c r="H35" s="409"/>
      <c r="I35" s="284">
        <f t="shared" si="20"/>
        <v>0</v>
      </c>
      <c r="J35" s="410">
        <f>工時記錄表!AI35</f>
        <v>0</v>
      </c>
      <c r="K35" s="284">
        <f t="shared" si="21"/>
        <v>0</v>
      </c>
      <c r="L35" s="409"/>
      <c r="M35" s="285">
        <f t="shared" si="22"/>
        <v>0</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row>
    <row r="36" spans="1:257" ht="21.75" customHeight="1">
      <c r="A36" s="408">
        <f>工時記錄表!A36</f>
        <v>0</v>
      </c>
      <c r="B36" s="409"/>
      <c r="C36" s="409"/>
      <c r="D36" s="409"/>
      <c r="E36" s="284">
        <f t="shared" si="18"/>
        <v>0</v>
      </c>
      <c r="F36" s="284">
        <f t="shared" si="19"/>
        <v>0</v>
      </c>
      <c r="G36" s="409"/>
      <c r="H36" s="409"/>
      <c r="I36" s="284">
        <f t="shared" si="20"/>
        <v>0</v>
      </c>
      <c r="J36" s="410">
        <f>工時記錄表!AI36</f>
        <v>0</v>
      </c>
      <c r="K36" s="284">
        <f t="shared" si="21"/>
        <v>0</v>
      </c>
      <c r="L36" s="409"/>
      <c r="M36" s="285">
        <f t="shared" si="22"/>
        <v>0</v>
      </c>
      <c r="N36" s="15"/>
      <c r="O36" s="26"/>
      <c r="P36" s="15"/>
      <c r="Q36" s="15"/>
      <c r="R36" s="15"/>
      <c r="S36" s="15"/>
      <c r="T36" s="15"/>
      <c r="U36" s="15"/>
      <c r="V36" s="15"/>
      <c r="W36" s="15"/>
      <c r="X36" s="15"/>
      <c r="Y36" s="15"/>
      <c r="Z36" s="27"/>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row>
    <row r="37" spans="1:257" ht="21.75" customHeight="1">
      <c r="A37" s="408">
        <f>工時記錄表!A37</f>
        <v>0</v>
      </c>
      <c r="B37" s="409"/>
      <c r="C37" s="409"/>
      <c r="D37" s="409"/>
      <c r="E37" s="284">
        <f t="shared" si="18"/>
        <v>0</v>
      </c>
      <c r="F37" s="284">
        <f t="shared" si="19"/>
        <v>0</v>
      </c>
      <c r="G37" s="409"/>
      <c r="H37" s="409"/>
      <c r="I37" s="284">
        <f t="shared" si="20"/>
        <v>0</v>
      </c>
      <c r="J37" s="410">
        <f>工時記錄表!AI37</f>
        <v>0</v>
      </c>
      <c r="K37" s="284">
        <f t="shared" si="21"/>
        <v>0</v>
      </c>
      <c r="L37" s="409"/>
      <c r="M37" s="285">
        <f t="shared" si="22"/>
        <v>0</v>
      </c>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row>
    <row r="38" spans="1:257" ht="21.75" customHeight="1">
      <c r="A38" s="408">
        <f>工時記錄表!A38</f>
        <v>0</v>
      </c>
      <c r="B38" s="409"/>
      <c r="C38" s="409"/>
      <c r="D38" s="409"/>
      <c r="E38" s="284">
        <f t="shared" si="18"/>
        <v>0</v>
      </c>
      <c r="F38" s="284">
        <f t="shared" si="19"/>
        <v>0</v>
      </c>
      <c r="G38" s="409"/>
      <c r="H38" s="409"/>
      <c r="I38" s="284">
        <f t="shared" si="20"/>
        <v>0</v>
      </c>
      <c r="J38" s="410">
        <f>工時記錄表!AI38</f>
        <v>0</v>
      </c>
      <c r="K38" s="284">
        <f t="shared" si="21"/>
        <v>0</v>
      </c>
      <c r="L38" s="409"/>
      <c r="M38" s="285">
        <f t="shared" si="22"/>
        <v>0</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row>
    <row r="39" spans="1:257" ht="21.75" customHeight="1">
      <c r="A39" s="338" t="s">
        <v>26</v>
      </c>
      <c r="B39" s="286">
        <f>SUM(B32:B38)</f>
        <v>0</v>
      </c>
      <c r="C39" s="286">
        <f>SUM(C32:C38)</f>
        <v>0</v>
      </c>
      <c r="D39" s="286">
        <f>SUM(D32:D38)</f>
        <v>0</v>
      </c>
      <c r="E39" s="286">
        <f t="shared" si="18"/>
        <v>0</v>
      </c>
      <c r="F39" s="286">
        <f t="shared" ref="F39:M39" si="23">SUM(F32:F38)</f>
        <v>0</v>
      </c>
      <c r="G39" s="286">
        <f t="shared" si="23"/>
        <v>0</v>
      </c>
      <c r="H39" s="286">
        <f t="shared" si="23"/>
        <v>0</v>
      </c>
      <c r="I39" s="286">
        <f t="shared" si="23"/>
        <v>0</v>
      </c>
      <c r="J39" s="411">
        <f t="shared" si="23"/>
        <v>0</v>
      </c>
      <c r="K39" s="286">
        <f t="shared" si="23"/>
        <v>0</v>
      </c>
      <c r="L39" s="286">
        <f t="shared" si="23"/>
        <v>0</v>
      </c>
      <c r="M39" s="287">
        <f t="shared" si="23"/>
        <v>0</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row>
    <row r="40" spans="1:257" ht="21.75" customHeight="1">
      <c r="A40" s="343" t="s">
        <v>78</v>
      </c>
      <c r="B40" s="284"/>
      <c r="C40" s="284"/>
      <c r="D40" s="284"/>
      <c r="E40" s="284"/>
      <c r="F40" s="284"/>
      <c r="G40" s="284"/>
      <c r="H40" s="284"/>
      <c r="I40" s="284"/>
      <c r="J40" s="410"/>
      <c r="K40" s="412"/>
      <c r="L40" s="412"/>
      <c r="M40" s="413"/>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c r="IG40" s="16"/>
      <c r="IH40" s="16"/>
      <c r="II40" s="16"/>
      <c r="IJ40" s="16"/>
      <c r="IK40" s="16"/>
      <c r="IL40" s="16"/>
      <c r="IM40" s="16"/>
      <c r="IN40" s="16"/>
      <c r="IO40" s="16"/>
      <c r="IP40" s="16"/>
      <c r="IQ40" s="16"/>
      <c r="IR40" s="16"/>
      <c r="IS40" s="16"/>
      <c r="IT40" s="16"/>
      <c r="IU40" s="16"/>
      <c r="IV40" s="16"/>
      <c r="IW40" s="16"/>
    </row>
    <row r="41" spans="1:257" ht="21.75" customHeight="1">
      <c r="A41" s="408">
        <f>工時記錄表!A41</f>
        <v>0</v>
      </c>
      <c r="B41" s="409"/>
      <c r="C41" s="409"/>
      <c r="D41" s="409"/>
      <c r="E41" s="284">
        <f t="shared" ref="E41:E48" si="24">SUM(B41:D41)</f>
        <v>0</v>
      </c>
      <c r="F41" s="284">
        <f t="shared" ref="F41:F47" si="25">ROUNDDOWN(E41*2/12,0)</f>
        <v>0</v>
      </c>
      <c r="G41" s="409"/>
      <c r="H41" s="409"/>
      <c r="I41" s="284">
        <f t="shared" ref="I41:I47" si="26">E41+G41+H41</f>
        <v>0</v>
      </c>
      <c r="J41" s="410">
        <f>工時記錄表!AI41</f>
        <v>0</v>
      </c>
      <c r="K41" s="412">
        <f t="shared" ref="K41:K47" si="27">ROUNDDOWN(I41*J41,0)</f>
        <v>0</v>
      </c>
      <c r="L41" s="414"/>
      <c r="M41" s="413">
        <f t="shared" ref="M41:M47" si="28">K41+L41</f>
        <v>0</v>
      </c>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c r="IG41" s="16"/>
      <c r="IH41" s="16"/>
      <c r="II41" s="16"/>
      <c r="IJ41" s="16"/>
      <c r="IK41" s="16"/>
      <c r="IL41" s="16"/>
      <c r="IM41" s="16"/>
      <c r="IN41" s="16"/>
      <c r="IO41" s="16"/>
      <c r="IP41" s="16"/>
      <c r="IQ41" s="16"/>
      <c r="IR41" s="16"/>
      <c r="IS41" s="16"/>
      <c r="IT41" s="16"/>
      <c r="IU41" s="16"/>
      <c r="IV41" s="16"/>
      <c r="IW41" s="16"/>
    </row>
    <row r="42" spans="1:257" ht="21.75" customHeight="1">
      <c r="A42" s="408">
        <f>工時記錄表!A42</f>
        <v>0</v>
      </c>
      <c r="B42" s="409"/>
      <c r="C42" s="409"/>
      <c r="D42" s="409"/>
      <c r="E42" s="284">
        <f t="shared" si="24"/>
        <v>0</v>
      </c>
      <c r="F42" s="284">
        <f t="shared" si="25"/>
        <v>0</v>
      </c>
      <c r="G42" s="409"/>
      <c r="H42" s="409"/>
      <c r="I42" s="284">
        <f t="shared" si="26"/>
        <v>0</v>
      </c>
      <c r="J42" s="410">
        <f>工時記錄表!AI42</f>
        <v>0</v>
      </c>
      <c r="K42" s="412">
        <f t="shared" si="27"/>
        <v>0</v>
      </c>
      <c r="L42" s="414"/>
      <c r="M42" s="413">
        <f t="shared" si="28"/>
        <v>0</v>
      </c>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c r="IG42" s="16"/>
      <c r="IH42" s="16"/>
      <c r="II42" s="16"/>
      <c r="IJ42" s="16"/>
      <c r="IK42" s="16"/>
      <c r="IL42" s="16"/>
      <c r="IM42" s="16"/>
      <c r="IN42" s="16"/>
      <c r="IO42" s="16"/>
      <c r="IP42" s="16"/>
      <c r="IQ42" s="16"/>
      <c r="IR42" s="16"/>
      <c r="IS42" s="16"/>
      <c r="IT42" s="16"/>
      <c r="IU42" s="16"/>
      <c r="IV42" s="16"/>
      <c r="IW42" s="16"/>
    </row>
    <row r="43" spans="1:257" ht="21.75" customHeight="1">
      <c r="A43" s="408">
        <f>工時記錄表!A43</f>
        <v>0</v>
      </c>
      <c r="B43" s="409"/>
      <c r="C43" s="409"/>
      <c r="D43" s="409"/>
      <c r="E43" s="284">
        <f t="shared" si="24"/>
        <v>0</v>
      </c>
      <c r="F43" s="284">
        <f t="shared" si="25"/>
        <v>0</v>
      </c>
      <c r="G43" s="409"/>
      <c r="H43" s="409"/>
      <c r="I43" s="284">
        <f t="shared" si="26"/>
        <v>0</v>
      </c>
      <c r="J43" s="410">
        <f>工時記錄表!AI43</f>
        <v>0</v>
      </c>
      <c r="K43" s="412">
        <f t="shared" si="27"/>
        <v>0</v>
      </c>
      <c r="L43" s="414"/>
      <c r="M43" s="413">
        <f t="shared" si="28"/>
        <v>0</v>
      </c>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c r="IT43" s="16"/>
      <c r="IU43" s="16"/>
      <c r="IV43" s="16"/>
      <c r="IW43" s="16"/>
    </row>
    <row r="44" spans="1:257" ht="21.75" customHeight="1">
      <c r="A44" s="408">
        <f>工時記錄表!A44</f>
        <v>0</v>
      </c>
      <c r="B44" s="409"/>
      <c r="C44" s="409"/>
      <c r="D44" s="409"/>
      <c r="E44" s="284">
        <f t="shared" si="24"/>
        <v>0</v>
      </c>
      <c r="F44" s="284">
        <f t="shared" si="25"/>
        <v>0</v>
      </c>
      <c r="G44" s="409"/>
      <c r="H44" s="409"/>
      <c r="I44" s="284">
        <f t="shared" si="26"/>
        <v>0</v>
      </c>
      <c r="J44" s="410">
        <f>工時記錄表!AI44</f>
        <v>0</v>
      </c>
      <c r="K44" s="412">
        <f t="shared" si="27"/>
        <v>0</v>
      </c>
      <c r="L44" s="414"/>
      <c r="M44" s="413">
        <f t="shared" si="28"/>
        <v>0</v>
      </c>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c r="IG44" s="16"/>
      <c r="IH44" s="16"/>
      <c r="II44" s="16"/>
      <c r="IJ44" s="16"/>
      <c r="IK44" s="16"/>
      <c r="IL44" s="16"/>
      <c r="IM44" s="16"/>
      <c r="IN44" s="16"/>
      <c r="IO44" s="16"/>
      <c r="IP44" s="16"/>
      <c r="IQ44" s="16"/>
      <c r="IR44" s="16"/>
      <c r="IS44" s="16"/>
      <c r="IT44" s="16"/>
      <c r="IU44" s="16"/>
      <c r="IV44" s="16"/>
      <c r="IW44" s="16"/>
    </row>
    <row r="45" spans="1:257" ht="21.75" customHeight="1">
      <c r="A45" s="408">
        <f>工時記錄表!A45</f>
        <v>0</v>
      </c>
      <c r="B45" s="409"/>
      <c r="C45" s="409"/>
      <c r="D45" s="409"/>
      <c r="E45" s="284">
        <f t="shared" si="24"/>
        <v>0</v>
      </c>
      <c r="F45" s="284">
        <f t="shared" si="25"/>
        <v>0</v>
      </c>
      <c r="G45" s="409"/>
      <c r="H45" s="409"/>
      <c r="I45" s="284">
        <f t="shared" si="26"/>
        <v>0</v>
      </c>
      <c r="J45" s="410">
        <f>工時記錄表!AI45</f>
        <v>0</v>
      </c>
      <c r="K45" s="412">
        <f t="shared" si="27"/>
        <v>0</v>
      </c>
      <c r="L45" s="414"/>
      <c r="M45" s="413">
        <f t="shared" si="28"/>
        <v>0</v>
      </c>
      <c r="N45" s="28"/>
      <c r="O45" s="29"/>
      <c r="P45" s="28"/>
      <c r="Q45" s="28"/>
      <c r="R45" s="28"/>
      <c r="S45" s="28"/>
      <c r="T45" s="28"/>
      <c r="U45" s="28"/>
      <c r="V45" s="28"/>
      <c r="W45" s="28"/>
      <c r="X45" s="28"/>
      <c r="Y45" s="28"/>
      <c r="Z45" s="30"/>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c r="IW45" s="28"/>
    </row>
    <row r="46" spans="1:257" ht="21.75" customHeight="1">
      <c r="A46" s="408">
        <f>工時記錄表!A46</f>
        <v>0</v>
      </c>
      <c r="B46" s="409"/>
      <c r="C46" s="409"/>
      <c r="D46" s="409"/>
      <c r="E46" s="284">
        <f t="shared" si="24"/>
        <v>0</v>
      </c>
      <c r="F46" s="284">
        <f t="shared" si="25"/>
        <v>0</v>
      </c>
      <c r="G46" s="409"/>
      <c r="H46" s="409"/>
      <c r="I46" s="284">
        <f t="shared" si="26"/>
        <v>0</v>
      </c>
      <c r="J46" s="410">
        <f>工時記錄表!AI46</f>
        <v>0</v>
      </c>
      <c r="K46" s="412">
        <f t="shared" si="27"/>
        <v>0</v>
      </c>
      <c r="L46" s="414"/>
      <c r="M46" s="413">
        <f t="shared" si="28"/>
        <v>0</v>
      </c>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c r="IG46" s="16"/>
      <c r="IH46" s="16"/>
      <c r="II46" s="16"/>
      <c r="IJ46" s="16"/>
      <c r="IK46" s="16"/>
      <c r="IL46" s="16"/>
      <c r="IM46" s="16"/>
      <c r="IN46" s="16"/>
      <c r="IO46" s="16"/>
      <c r="IP46" s="16"/>
      <c r="IQ46" s="16"/>
      <c r="IR46" s="16"/>
      <c r="IS46" s="16"/>
      <c r="IT46" s="16"/>
      <c r="IU46" s="16"/>
      <c r="IV46" s="16"/>
      <c r="IW46" s="16"/>
    </row>
    <row r="47" spans="1:257" ht="21.75" customHeight="1">
      <c r="A47" s="408">
        <f>工時記錄表!A47</f>
        <v>0</v>
      </c>
      <c r="B47" s="409"/>
      <c r="C47" s="409"/>
      <c r="D47" s="409"/>
      <c r="E47" s="284">
        <f t="shared" si="24"/>
        <v>0</v>
      </c>
      <c r="F47" s="284">
        <f t="shared" si="25"/>
        <v>0</v>
      </c>
      <c r="G47" s="409"/>
      <c r="H47" s="409"/>
      <c r="I47" s="284">
        <f t="shared" si="26"/>
        <v>0</v>
      </c>
      <c r="J47" s="410">
        <f>工時記錄表!AI47</f>
        <v>0</v>
      </c>
      <c r="K47" s="412">
        <f t="shared" si="27"/>
        <v>0</v>
      </c>
      <c r="L47" s="414"/>
      <c r="M47" s="413">
        <f t="shared" si="28"/>
        <v>0</v>
      </c>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c r="IG47" s="16"/>
      <c r="IH47" s="16"/>
      <c r="II47" s="16"/>
      <c r="IJ47" s="16"/>
      <c r="IK47" s="16"/>
      <c r="IL47" s="16"/>
      <c r="IM47" s="16"/>
      <c r="IN47" s="16"/>
      <c r="IO47" s="16"/>
      <c r="IP47" s="16"/>
      <c r="IQ47" s="16"/>
      <c r="IR47" s="16"/>
      <c r="IS47" s="16"/>
      <c r="IT47" s="16"/>
      <c r="IU47" s="16"/>
      <c r="IV47" s="16"/>
      <c r="IW47" s="16"/>
    </row>
    <row r="48" spans="1:257" ht="21.75" customHeight="1">
      <c r="A48" s="338" t="s">
        <v>26</v>
      </c>
      <c r="B48" s="286">
        <f>SUM(B41:B47)</f>
        <v>0</v>
      </c>
      <c r="C48" s="286">
        <f>SUM(C41:C47)</f>
        <v>0</v>
      </c>
      <c r="D48" s="286">
        <f>SUM(D41:D47)</f>
        <v>0</v>
      </c>
      <c r="E48" s="286">
        <f t="shared" si="24"/>
        <v>0</v>
      </c>
      <c r="F48" s="286">
        <f t="shared" ref="F48:M48" si="29">SUM(F41:F47)</f>
        <v>0</v>
      </c>
      <c r="G48" s="286">
        <f t="shared" si="29"/>
        <v>0</v>
      </c>
      <c r="H48" s="286">
        <f t="shared" si="29"/>
        <v>0</v>
      </c>
      <c r="I48" s="286">
        <f t="shared" si="29"/>
        <v>0</v>
      </c>
      <c r="J48" s="411">
        <f t="shared" si="29"/>
        <v>0</v>
      </c>
      <c r="K48" s="286">
        <f t="shared" si="29"/>
        <v>0</v>
      </c>
      <c r="L48" s="286">
        <f t="shared" si="29"/>
        <v>0</v>
      </c>
      <c r="M48" s="287">
        <f t="shared" si="29"/>
        <v>0</v>
      </c>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row>
    <row r="49" spans="1:257" ht="21.75" customHeight="1">
      <c r="A49" s="343" t="s">
        <v>79</v>
      </c>
      <c r="B49" s="284"/>
      <c r="C49" s="284"/>
      <c r="D49" s="284"/>
      <c r="E49" s="284"/>
      <c r="F49" s="284"/>
      <c r="G49" s="284"/>
      <c r="H49" s="284"/>
      <c r="I49" s="284"/>
      <c r="J49" s="415"/>
      <c r="K49" s="416"/>
      <c r="L49" s="417"/>
      <c r="M49" s="418"/>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row>
    <row r="50" spans="1:257" ht="21.75" customHeight="1">
      <c r="A50" s="408">
        <f>工時記錄表!A50</f>
        <v>0</v>
      </c>
      <c r="B50" s="409"/>
      <c r="C50" s="409"/>
      <c r="D50" s="409"/>
      <c r="E50" s="284">
        <f t="shared" ref="E50:E57" si="30">SUM(B50:D50)</f>
        <v>0</v>
      </c>
      <c r="F50" s="284">
        <f t="shared" ref="F50:F56" si="31">ROUNDDOWN(E50*2/12,0)</f>
        <v>0</v>
      </c>
      <c r="G50" s="409"/>
      <c r="H50" s="409"/>
      <c r="I50" s="284">
        <f t="shared" ref="I50:I56" si="32">E50+G50+H50</f>
        <v>0</v>
      </c>
      <c r="J50" s="410">
        <f>工時記錄表!AI50</f>
        <v>0</v>
      </c>
      <c r="K50" s="284">
        <f t="shared" ref="K50:K56" si="33">ROUNDDOWN(I50*J50,0)</f>
        <v>0</v>
      </c>
      <c r="L50" s="409"/>
      <c r="M50" s="285">
        <f t="shared" ref="M50:M56" si="34">SUM(K50:L50)</f>
        <v>0</v>
      </c>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row>
    <row r="51" spans="1:257" ht="21.75" customHeight="1">
      <c r="A51" s="408">
        <f>工時記錄表!A51</f>
        <v>0</v>
      </c>
      <c r="B51" s="409"/>
      <c r="C51" s="409"/>
      <c r="D51" s="409"/>
      <c r="E51" s="284">
        <f t="shared" si="30"/>
        <v>0</v>
      </c>
      <c r="F51" s="284">
        <f t="shared" si="31"/>
        <v>0</v>
      </c>
      <c r="G51" s="409"/>
      <c r="H51" s="409"/>
      <c r="I51" s="284">
        <f t="shared" si="32"/>
        <v>0</v>
      </c>
      <c r="J51" s="410">
        <f>工時記錄表!AI51</f>
        <v>0</v>
      </c>
      <c r="K51" s="284">
        <f t="shared" si="33"/>
        <v>0</v>
      </c>
      <c r="L51" s="409"/>
      <c r="M51" s="285">
        <f t="shared" si="34"/>
        <v>0</v>
      </c>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row>
    <row r="52" spans="1:257" ht="21.75" customHeight="1">
      <c r="A52" s="408">
        <f>工時記錄表!A52</f>
        <v>0</v>
      </c>
      <c r="B52" s="409"/>
      <c r="C52" s="409"/>
      <c r="D52" s="409"/>
      <c r="E52" s="284">
        <f t="shared" si="30"/>
        <v>0</v>
      </c>
      <c r="F52" s="284">
        <f t="shared" si="31"/>
        <v>0</v>
      </c>
      <c r="G52" s="409"/>
      <c r="H52" s="409"/>
      <c r="I52" s="284">
        <f t="shared" si="32"/>
        <v>0</v>
      </c>
      <c r="J52" s="410">
        <f>工時記錄表!AI52</f>
        <v>0</v>
      </c>
      <c r="K52" s="284">
        <f t="shared" si="33"/>
        <v>0</v>
      </c>
      <c r="L52" s="409"/>
      <c r="M52" s="285">
        <f t="shared" si="34"/>
        <v>0</v>
      </c>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row>
    <row r="53" spans="1:257" ht="21.75" customHeight="1">
      <c r="A53" s="408">
        <f>工時記錄表!A53</f>
        <v>0</v>
      </c>
      <c r="B53" s="409"/>
      <c r="C53" s="409"/>
      <c r="D53" s="409"/>
      <c r="E53" s="284">
        <f t="shared" si="30"/>
        <v>0</v>
      </c>
      <c r="F53" s="284">
        <f t="shared" si="31"/>
        <v>0</v>
      </c>
      <c r="G53" s="409"/>
      <c r="H53" s="409"/>
      <c r="I53" s="284">
        <f t="shared" si="32"/>
        <v>0</v>
      </c>
      <c r="J53" s="410">
        <f>工時記錄表!AI53</f>
        <v>0</v>
      </c>
      <c r="K53" s="284">
        <f t="shared" si="33"/>
        <v>0</v>
      </c>
      <c r="L53" s="409"/>
      <c r="M53" s="285">
        <f t="shared" si="34"/>
        <v>0</v>
      </c>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row>
    <row r="54" spans="1:257" ht="21.75" customHeight="1">
      <c r="A54" s="408">
        <f>工時記錄表!A54</f>
        <v>0</v>
      </c>
      <c r="B54" s="409"/>
      <c r="C54" s="409"/>
      <c r="D54" s="409"/>
      <c r="E54" s="284">
        <f t="shared" si="30"/>
        <v>0</v>
      </c>
      <c r="F54" s="284">
        <f t="shared" si="31"/>
        <v>0</v>
      </c>
      <c r="G54" s="409"/>
      <c r="H54" s="409"/>
      <c r="I54" s="284">
        <f t="shared" si="32"/>
        <v>0</v>
      </c>
      <c r="J54" s="410">
        <f>工時記錄表!AI54</f>
        <v>0</v>
      </c>
      <c r="K54" s="284">
        <f t="shared" si="33"/>
        <v>0</v>
      </c>
      <c r="L54" s="409"/>
      <c r="M54" s="285">
        <f t="shared" si="34"/>
        <v>0</v>
      </c>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row>
    <row r="55" spans="1:257" ht="21.75" customHeight="1">
      <c r="A55" s="408">
        <f>工時記錄表!A55</f>
        <v>0</v>
      </c>
      <c r="B55" s="409"/>
      <c r="C55" s="409"/>
      <c r="D55" s="409"/>
      <c r="E55" s="284">
        <f t="shared" si="30"/>
        <v>0</v>
      </c>
      <c r="F55" s="284">
        <f t="shared" si="31"/>
        <v>0</v>
      </c>
      <c r="G55" s="409"/>
      <c r="H55" s="409"/>
      <c r="I55" s="284">
        <f t="shared" si="32"/>
        <v>0</v>
      </c>
      <c r="J55" s="410">
        <f>工時記錄表!AI55</f>
        <v>0</v>
      </c>
      <c r="K55" s="284">
        <f t="shared" si="33"/>
        <v>0</v>
      </c>
      <c r="L55" s="409"/>
      <c r="M55" s="285">
        <f t="shared" si="34"/>
        <v>0</v>
      </c>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row>
    <row r="56" spans="1:257" ht="21.75" customHeight="1">
      <c r="A56" s="408">
        <f>工時記錄表!A56</f>
        <v>0</v>
      </c>
      <c r="B56" s="409"/>
      <c r="C56" s="409"/>
      <c r="D56" s="409"/>
      <c r="E56" s="284">
        <f t="shared" si="30"/>
        <v>0</v>
      </c>
      <c r="F56" s="284">
        <f t="shared" si="31"/>
        <v>0</v>
      </c>
      <c r="G56" s="409"/>
      <c r="H56" s="409"/>
      <c r="I56" s="284">
        <f t="shared" si="32"/>
        <v>0</v>
      </c>
      <c r="J56" s="410">
        <f>工時記錄表!AI56</f>
        <v>0</v>
      </c>
      <c r="K56" s="284">
        <f t="shared" si="33"/>
        <v>0</v>
      </c>
      <c r="L56" s="409"/>
      <c r="M56" s="285">
        <f t="shared" si="34"/>
        <v>0</v>
      </c>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row>
    <row r="57" spans="1:257" ht="21.75" customHeight="1">
      <c r="A57" s="338" t="s">
        <v>26</v>
      </c>
      <c r="B57" s="286">
        <f>SUM(B50:B56)</f>
        <v>0</v>
      </c>
      <c r="C57" s="286">
        <f>SUM(C50:C56)</f>
        <v>0</v>
      </c>
      <c r="D57" s="286">
        <f>SUM(D50:D56)</f>
        <v>0</v>
      </c>
      <c r="E57" s="286">
        <f t="shared" si="30"/>
        <v>0</v>
      </c>
      <c r="F57" s="286">
        <f t="shared" ref="F57:M57" si="35">SUM(F50:F56)</f>
        <v>0</v>
      </c>
      <c r="G57" s="286">
        <f t="shared" si="35"/>
        <v>0</v>
      </c>
      <c r="H57" s="286">
        <f t="shared" si="35"/>
        <v>0</v>
      </c>
      <c r="I57" s="286">
        <f t="shared" si="35"/>
        <v>0</v>
      </c>
      <c r="J57" s="411">
        <f t="shared" si="35"/>
        <v>0</v>
      </c>
      <c r="K57" s="286">
        <f t="shared" si="35"/>
        <v>0</v>
      </c>
      <c r="L57" s="286">
        <f t="shared" si="35"/>
        <v>0</v>
      </c>
      <c r="M57" s="287">
        <f t="shared" si="35"/>
        <v>0</v>
      </c>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row>
    <row r="58" spans="1:257" ht="21.75" customHeight="1">
      <c r="A58" s="343" t="s">
        <v>80</v>
      </c>
      <c r="B58" s="412"/>
      <c r="C58" s="412"/>
      <c r="D58" s="412"/>
      <c r="E58" s="412"/>
      <c r="F58" s="412"/>
      <c r="G58" s="412"/>
      <c r="H58" s="412"/>
      <c r="I58" s="412"/>
      <c r="J58" s="410"/>
      <c r="K58" s="284"/>
      <c r="L58" s="284"/>
      <c r="M58" s="285"/>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row>
    <row r="59" spans="1:257" ht="21.75" customHeight="1">
      <c r="A59" s="408">
        <f>工時記錄表!A59</f>
        <v>0</v>
      </c>
      <c r="B59" s="409"/>
      <c r="C59" s="409"/>
      <c r="D59" s="409"/>
      <c r="E59" s="284">
        <f t="shared" ref="E59:E66" si="36">SUM(B59:D59)</f>
        <v>0</v>
      </c>
      <c r="F59" s="284">
        <f t="shared" ref="F59:F65" si="37">ROUNDDOWN(E59*2/12,0)</f>
        <v>0</v>
      </c>
      <c r="G59" s="409"/>
      <c r="H59" s="409"/>
      <c r="I59" s="284">
        <f t="shared" ref="I59:I65" si="38">E59+G59+H59</f>
        <v>0</v>
      </c>
      <c r="J59" s="410">
        <f>工時記錄表!AI59</f>
        <v>0</v>
      </c>
      <c r="K59" s="284">
        <f t="shared" ref="K59:K65" si="39">ROUNDDOWN(I59*J59,0)</f>
        <v>0</v>
      </c>
      <c r="L59" s="409"/>
      <c r="M59" s="285">
        <f t="shared" ref="M59:M65" si="40">K59+L59</f>
        <v>0</v>
      </c>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row>
    <row r="60" spans="1:257" ht="21.75" customHeight="1">
      <c r="A60" s="408">
        <f>工時記錄表!A60</f>
        <v>0</v>
      </c>
      <c r="B60" s="409"/>
      <c r="C60" s="409"/>
      <c r="D60" s="409"/>
      <c r="E60" s="284">
        <f t="shared" si="36"/>
        <v>0</v>
      </c>
      <c r="F60" s="284">
        <f t="shared" si="37"/>
        <v>0</v>
      </c>
      <c r="G60" s="409"/>
      <c r="H60" s="409"/>
      <c r="I60" s="284">
        <f t="shared" si="38"/>
        <v>0</v>
      </c>
      <c r="J60" s="410">
        <f>工時記錄表!AI60</f>
        <v>0</v>
      </c>
      <c r="K60" s="284">
        <f t="shared" si="39"/>
        <v>0</v>
      </c>
      <c r="L60" s="409"/>
      <c r="M60" s="285">
        <f t="shared" si="40"/>
        <v>0</v>
      </c>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row>
    <row r="61" spans="1:257" ht="21.75" customHeight="1">
      <c r="A61" s="408">
        <f>工時記錄表!A61</f>
        <v>0</v>
      </c>
      <c r="B61" s="409"/>
      <c r="C61" s="409"/>
      <c r="D61" s="409"/>
      <c r="E61" s="284">
        <f t="shared" si="36"/>
        <v>0</v>
      </c>
      <c r="F61" s="284">
        <f t="shared" si="37"/>
        <v>0</v>
      </c>
      <c r="G61" s="409"/>
      <c r="H61" s="409"/>
      <c r="I61" s="284">
        <f t="shared" si="38"/>
        <v>0</v>
      </c>
      <c r="J61" s="410">
        <f>工時記錄表!AI61</f>
        <v>0</v>
      </c>
      <c r="K61" s="284">
        <f t="shared" si="39"/>
        <v>0</v>
      </c>
      <c r="L61" s="409"/>
      <c r="M61" s="285">
        <f t="shared" si="40"/>
        <v>0</v>
      </c>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row>
    <row r="62" spans="1:257" ht="21.75" customHeight="1">
      <c r="A62" s="408">
        <f>工時記錄表!A62</f>
        <v>0</v>
      </c>
      <c r="B62" s="409"/>
      <c r="C62" s="409"/>
      <c r="D62" s="409"/>
      <c r="E62" s="284">
        <f t="shared" si="36"/>
        <v>0</v>
      </c>
      <c r="F62" s="284">
        <f t="shared" si="37"/>
        <v>0</v>
      </c>
      <c r="G62" s="409"/>
      <c r="H62" s="409"/>
      <c r="I62" s="284">
        <f t="shared" si="38"/>
        <v>0</v>
      </c>
      <c r="J62" s="410">
        <f>工時記錄表!AI62</f>
        <v>0</v>
      </c>
      <c r="K62" s="284">
        <f t="shared" si="39"/>
        <v>0</v>
      </c>
      <c r="L62" s="409"/>
      <c r="M62" s="285">
        <f t="shared" si="40"/>
        <v>0</v>
      </c>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row>
    <row r="63" spans="1:257" ht="21.75" customHeight="1">
      <c r="A63" s="408">
        <f>工時記錄表!A63</f>
        <v>0</v>
      </c>
      <c r="B63" s="409"/>
      <c r="C63" s="409"/>
      <c r="D63" s="409"/>
      <c r="E63" s="284">
        <f t="shared" si="36"/>
        <v>0</v>
      </c>
      <c r="F63" s="284">
        <f t="shared" si="37"/>
        <v>0</v>
      </c>
      <c r="G63" s="409"/>
      <c r="H63" s="409"/>
      <c r="I63" s="284">
        <f t="shared" si="38"/>
        <v>0</v>
      </c>
      <c r="J63" s="410">
        <f>工時記錄表!AI63</f>
        <v>0</v>
      </c>
      <c r="K63" s="284">
        <f t="shared" si="39"/>
        <v>0</v>
      </c>
      <c r="L63" s="409"/>
      <c r="M63" s="285">
        <f t="shared" si="40"/>
        <v>0</v>
      </c>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row>
    <row r="64" spans="1:257" ht="21.75" customHeight="1">
      <c r="A64" s="408">
        <f>工時記錄表!A64</f>
        <v>0</v>
      </c>
      <c r="B64" s="409"/>
      <c r="C64" s="409"/>
      <c r="D64" s="409"/>
      <c r="E64" s="284">
        <f t="shared" si="36"/>
        <v>0</v>
      </c>
      <c r="F64" s="284">
        <f t="shared" si="37"/>
        <v>0</v>
      </c>
      <c r="G64" s="409"/>
      <c r="H64" s="409"/>
      <c r="I64" s="284">
        <f t="shared" si="38"/>
        <v>0</v>
      </c>
      <c r="J64" s="410">
        <f>工時記錄表!AI64</f>
        <v>0</v>
      </c>
      <c r="K64" s="284">
        <f t="shared" si="39"/>
        <v>0</v>
      </c>
      <c r="L64" s="409"/>
      <c r="M64" s="285">
        <f t="shared" si="40"/>
        <v>0</v>
      </c>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row>
    <row r="65" spans="1:257" ht="21.75" customHeight="1">
      <c r="A65" s="408">
        <f>工時記錄表!A65</f>
        <v>0</v>
      </c>
      <c r="B65" s="409"/>
      <c r="C65" s="409"/>
      <c r="D65" s="409"/>
      <c r="E65" s="284">
        <f t="shared" si="36"/>
        <v>0</v>
      </c>
      <c r="F65" s="284">
        <f t="shared" si="37"/>
        <v>0</v>
      </c>
      <c r="G65" s="409"/>
      <c r="H65" s="409"/>
      <c r="I65" s="284">
        <f t="shared" si="38"/>
        <v>0</v>
      </c>
      <c r="J65" s="410">
        <f>工時記錄表!AI65</f>
        <v>0</v>
      </c>
      <c r="K65" s="284">
        <f t="shared" si="39"/>
        <v>0</v>
      </c>
      <c r="L65" s="409"/>
      <c r="M65" s="285">
        <f t="shared" si="40"/>
        <v>0</v>
      </c>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row>
    <row r="66" spans="1:257" ht="21.75" customHeight="1">
      <c r="A66" s="338" t="s">
        <v>26</v>
      </c>
      <c r="B66" s="286">
        <f>SUM(B59:B65)</f>
        <v>0</v>
      </c>
      <c r="C66" s="286">
        <f>SUM(C59:C65)</f>
        <v>0</v>
      </c>
      <c r="D66" s="286">
        <f>SUM(D59:D65)</f>
        <v>0</v>
      </c>
      <c r="E66" s="286">
        <f t="shared" si="36"/>
        <v>0</v>
      </c>
      <c r="F66" s="286">
        <f t="shared" ref="F66:M66" si="41">SUM(F59:F65)</f>
        <v>0</v>
      </c>
      <c r="G66" s="286">
        <f t="shared" si="41"/>
        <v>0</v>
      </c>
      <c r="H66" s="286">
        <f t="shared" si="41"/>
        <v>0</v>
      </c>
      <c r="I66" s="286">
        <f t="shared" si="41"/>
        <v>0</v>
      </c>
      <c r="J66" s="411">
        <f t="shared" si="41"/>
        <v>0</v>
      </c>
      <c r="K66" s="286">
        <f t="shared" si="41"/>
        <v>0</v>
      </c>
      <c r="L66" s="286">
        <f t="shared" si="41"/>
        <v>0</v>
      </c>
      <c r="M66" s="287">
        <f t="shared" si="41"/>
        <v>0</v>
      </c>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row>
    <row r="67" spans="1:257" ht="21.75" customHeight="1">
      <c r="A67" s="343" t="s">
        <v>81</v>
      </c>
      <c r="B67" s="284"/>
      <c r="C67" s="284"/>
      <c r="D67" s="284"/>
      <c r="E67" s="284"/>
      <c r="F67" s="284"/>
      <c r="G67" s="284"/>
      <c r="H67" s="284"/>
      <c r="I67" s="284"/>
      <c r="J67" s="410"/>
      <c r="K67" s="284"/>
      <c r="L67" s="284"/>
      <c r="M67" s="285"/>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row>
    <row r="68" spans="1:257" ht="21.75" customHeight="1">
      <c r="A68" s="408">
        <f>工時記錄表!A68</f>
        <v>0</v>
      </c>
      <c r="B68" s="409"/>
      <c r="C68" s="409"/>
      <c r="D68" s="409"/>
      <c r="E68" s="284">
        <f t="shared" ref="E68:E75" si="42">SUM(B68:D68)</f>
        <v>0</v>
      </c>
      <c r="F68" s="284">
        <f t="shared" ref="F68:F74" si="43">ROUNDDOWN(E68*2/12,0)</f>
        <v>0</v>
      </c>
      <c r="G68" s="409"/>
      <c r="H68" s="409"/>
      <c r="I68" s="284">
        <f t="shared" ref="I68:I74" si="44">E68+G68+H68</f>
        <v>0</v>
      </c>
      <c r="J68" s="410">
        <f>工時記錄表!AI68</f>
        <v>0</v>
      </c>
      <c r="K68" s="284">
        <f t="shared" ref="K68:K74" si="45">ROUNDDOWN(I68*J68,0)</f>
        <v>0</v>
      </c>
      <c r="L68" s="409"/>
      <c r="M68" s="285">
        <f t="shared" ref="M68:M74" si="46">K68+L68</f>
        <v>0</v>
      </c>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row>
    <row r="69" spans="1:257" ht="21.75" customHeight="1">
      <c r="A69" s="408">
        <f>工時記錄表!A69</f>
        <v>0</v>
      </c>
      <c r="B69" s="409"/>
      <c r="C69" s="409"/>
      <c r="D69" s="409"/>
      <c r="E69" s="284">
        <f t="shared" si="42"/>
        <v>0</v>
      </c>
      <c r="F69" s="284">
        <f t="shared" si="43"/>
        <v>0</v>
      </c>
      <c r="G69" s="409"/>
      <c r="H69" s="409"/>
      <c r="I69" s="284">
        <f t="shared" si="44"/>
        <v>0</v>
      </c>
      <c r="J69" s="410">
        <f>工時記錄表!AI69</f>
        <v>0</v>
      </c>
      <c r="K69" s="284">
        <f t="shared" si="45"/>
        <v>0</v>
      </c>
      <c r="L69" s="409"/>
      <c r="M69" s="285">
        <f t="shared" si="46"/>
        <v>0</v>
      </c>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row>
    <row r="70" spans="1:257" ht="21.75" customHeight="1">
      <c r="A70" s="408">
        <f>工時記錄表!A70</f>
        <v>0</v>
      </c>
      <c r="B70" s="409"/>
      <c r="C70" s="409"/>
      <c r="D70" s="409"/>
      <c r="E70" s="284">
        <f t="shared" si="42"/>
        <v>0</v>
      </c>
      <c r="F70" s="284">
        <f t="shared" si="43"/>
        <v>0</v>
      </c>
      <c r="G70" s="409"/>
      <c r="H70" s="409"/>
      <c r="I70" s="284">
        <f t="shared" si="44"/>
        <v>0</v>
      </c>
      <c r="J70" s="410">
        <f>工時記錄表!AI70</f>
        <v>0</v>
      </c>
      <c r="K70" s="284">
        <f t="shared" si="45"/>
        <v>0</v>
      </c>
      <c r="L70" s="409"/>
      <c r="M70" s="285">
        <f t="shared" si="46"/>
        <v>0</v>
      </c>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row>
    <row r="71" spans="1:257" ht="21.75" customHeight="1">
      <c r="A71" s="408">
        <f>工時記錄表!A71</f>
        <v>0</v>
      </c>
      <c r="B71" s="409"/>
      <c r="C71" s="409"/>
      <c r="D71" s="409"/>
      <c r="E71" s="284">
        <f t="shared" si="42"/>
        <v>0</v>
      </c>
      <c r="F71" s="284">
        <f t="shared" si="43"/>
        <v>0</v>
      </c>
      <c r="G71" s="409"/>
      <c r="H71" s="409"/>
      <c r="I71" s="284">
        <f t="shared" si="44"/>
        <v>0</v>
      </c>
      <c r="J71" s="410">
        <f>工時記錄表!AI71</f>
        <v>0</v>
      </c>
      <c r="K71" s="284">
        <f t="shared" si="45"/>
        <v>0</v>
      </c>
      <c r="L71" s="409"/>
      <c r="M71" s="285">
        <f t="shared" si="46"/>
        <v>0</v>
      </c>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row>
    <row r="72" spans="1:257" ht="21.75" customHeight="1">
      <c r="A72" s="408">
        <f>工時記錄表!A72</f>
        <v>0</v>
      </c>
      <c r="B72" s="409"/>
      <c r="C72" s="409"/>
      <c r="D72" s="409"/>
      <c r="E72" s="284">
        <f t="shared" si="42"/>
        <v>0</v>
      </c>
      <c r="F72" s="284">
        <f t="shared" si="43"/>
        <v>0</v>
      </c>
      <c r="G72" s="409"/>
      <c r="H72" s="409"/>
      <c r="I72" s="284">
        <f t="shared" si="44"/>
        <v>0</v>
      </c>
      <c r="J72" s="410">
        <f>工時記錄表!AI72</f>
        <v>0</v>
      </c>
      <c r="K72" s="284">
        <f t="shared" si="45"/>
        <v>0</v>
      </c>
      <c r="L72" s="409"/>
      <c r="M72" s="285">
        <f t="shared" si="46"/>
        <v>0</v>
      </c>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row>
    <row r="73" spans="1:257" ht="21.75" customHeight="1">
      <c r="A73" s="408">
        <f>工時記錄表!A73</f>
        <v>0</v>
      </c>
      <c r="B73" s="409"/>
      <c r="C73" s="409"/>
      <c r="D73" s="409"/>
      <c r="E73" s="284">
        <f t="shared" si="42"/>
        <v>0</v>
      </c>
      <c r="F73" s="284">
        <f t="shared" si="43"/>
        <v>0</v>
      </c>
      <c r="G73" s="409"/>
      <c r="H73" s="409"/>
      <c r="I73" s="284">
        <f t="shared" si="44"/>
        <v>0</v>
      </c>
      <c r="J73" s="410">
        <f>工時記錄表!AI73</f>
        <v>0</v>
      </c>
      <c r="K73" s="284">
        <f t="shared" si="45"/>
        <v>0</v>
      </c>
      <c r="L73" s="409"/>
      <c r="M73" s="285">
        <f t="shared" si="46"/>
        <v>0</v>
      </c>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row>
    <row r="74" spans="1:257" ht="21.75" customHeight="1">
      <c r="A74" s="408">
        <f>工時記錄表!A74</f>
        <v>0</v>
      </c>
      <c r="B74" s="409"/>
      <c r="C74" s="409"/>
      <c r="D74" s="409"/>
      <c r="E74" s="284">
        <f t="shared" si="42"/>
        <v>0</v>
      </c>
      <c r="F74" s="284">
        <f t="shared" si="43"/>
        <v>0</v>
      </c>
      <c r="G74" s="409"/>
      <c r="H74" s="409"/>
      <c r="I74" s="284">
        <f t="shared" si="44"/>
        <v>0</v>
      </c>
      <c r="J74" s="410">
        <f>工時記錄表!AI74</f>
        <v>0</v>
      </c>
      <c r="K74" s="284">
        <f t="shared" si="45"/>
        <v>0</v>
      </c>
      <c r="L74" s="409"/>
      <c r="M74" s="285">
        <f t="shared" si="46"/>
        <v>0</v>
      </c>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c r="HO74" s="16"/>
      <c r="HP74" s="16"/>
      <c r="HQ74" s="16"/>
      <c r="HR74" s="16"/>
      <c r="HS74" s="16"/>
      <c r="HT74" s="16"/>
      <c r="HU74" s="16"/>
      <c r="HV74" s="16"/>
      <c r="HW74" s="16"/>
      <c r="HX74" s="16"/>
      <c r="HY74" s="16"/>
      <c r="HZ74" s="16"/>
      <c r="IA74" s="16"/>
      <c r="IB74" s="16"/>
      <c r="IC74" s="16"/>
      <c r="ID74" s="16"/>
      <c r="IE74" s="16"/>
      <c r="IF74" s="16"/>
      <c r="IG74" s="16"/>
      <c r="IH74" s="16"/>
      <c r="II74" s="16"/>
      <c r="IJ74" s="16"/>
      <c r="IK74" s="16"/>
      <c r="IL74" s="16"/>
      <c r="IM74" s="16"/>
      <c r="IN74" s="16"/>
      <c r="IO74" s="16"/>
      <c r="IP74" s="16"/>
      <c r="IQ74" s="16"/>
      <c r="IR74" s="16"/>
      <c r="IS74" s="16"/>
      <c r="IT74" s="16"/>
      <c r="IU74" s="16"/>
      <c r="IV74" s="16"/>
      <c r="IW74" s="16"/>
    </row>
    <row r="75" spans="1:257" ht="21.75" customHeight="1">
      <c r="A75" s="338" t="s">
        <v>26</v>
      </c>
      <c r="B75" s="286">
        <f>SUM(B68:B74)</f>
        <v>0</v>
      </c>
      <c r="C75" s="286">
        <f>SUM(C68:C74)</f>
        <v>0</v>
      </c>
      <c r="D75" s="286">
        <f>SUM(D68:D74)</f>
        <v>0</v>
      </c>
      <c r="E75" s="286">
        <f t="shared" si="42"/>
        <v>0</v>
      </c>
      <c r="F75" s="286">
        <f t="shared" ref="F75:M75" si="47">SUM(F68:F74)</f>
        <v>0</v>
      </c>
      <c r="G75" s="286">
        <f t="shared" si="47"/>
        <v>0</v>
      </c>
      <c r="H75" s="286">
        <f t="shared" si="47"/>
        <v>0</v>
      </c>
      <c r="I75" s="286">
        <f t="shared" si="47"/>
        <v>0</v>
      </c>
      <c r="J75" s="411">
        <f t="shared" si="47"/>
        <v>0</v>
      </c>
      <c r="K75" s="286">
        <f t="shared" si="47"/>
        <v>0</v>
      </c>
      <c r="L75" s="286">
        <f t="shared" si="47"/>
        <v>0</v>
      </c>
      <c r="M75" s="287">
        <f t="shared" si="47"/>
        <v>0</v>
      </c>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c r="IG75" s="16"/>
      <c r="IH75" s="16"/>
      <c r="II75" s="16"/>
      <c r="IJ75" s="16"/>
      <c r="IK75" s="16"/>
      <c r="IL75" s="16"/>
      <c r="IM75" s="16"/>
      <c r="IN75" s="16"/>
      <c r="IO75" s="16"/>
      <c r="IP75" s="16"/>
      <c r="IQ75" s="16"/>
      <c r="IR75" s="16"/>
      <c r="IS75" s="16"/>
      <c r="IT75" s="16"/>
      <c r="IU75" s="16"/>
      <c r="IV75" s="16"/>
      <c r="IW75" s="16"/>
    </row>
    <row r="76" spans="1:257" ht="21.75" customHeight="1">
      <c r="A76" s="343" t="s">
        <v>82</v>
      </c>
      <c r="B76" s="284"/>
      <c r="C76" s="284"/>
      <c r="D76" s="284"/>
      <c r="E76" s="284"/>
      <c r="F76" s="284"/>
      <c r="G76" s="284"/>
      <c r="H76" s="284"/>
      <c r="I76" s="284"/>
      <c r="J76" s="410"/>
      <c r="K76" s="284"/>
      <c r="L76" s="284"/>
      <c r="M76" s="285"/>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c r="GY76" s="16"/>
      <c r="GZ76" s="16"/>
      <c r="HA76" s="16"/>
      <c r="HB76" s="16"/>
      <c r="HC76" s="16"/>
      <c r="HD76" s="16"/>
      <c r="HE76" s="16"/>
      <c r="HF76" s="16"/>
      <c r="HG76" s="16"/>
      <c r="HH76" s="16"/>
      <c r="HI76" s="16"/>
      <c r="HJ76" s="16"/>
      <c r="HK76" s="16"/>
      <c r="HL76" s="16"/>
      <c r="HM76" s="16"/>
      <c r="HN76" s="16"/>
      <c r="HO76" s="16"/>
      <c r="HP76" s="16"/>
      <c r="HQ76" s="16"/>
      <c r="HR76" s="16"/>
      <c r="HS76" s="16"/>
      <c r="HT76" s="16"/>
      <c r="HU76" s="16"/>
      <c r="HV76" s="16"/>
      <c r="HW76" s="16"/>
      <c r="HX76" s="16"/>
      <c r="HY76" s="16"/>
      <c r="HZ76" s="16"/>
      <c r="IA76" s="16"/>
      <c r="IB76" s="16"/>
      <c r="IC76" s="16"/>
      <c r="ID76" s="16"/>
      <c r="IE76" s="16"/>
      <c r="IF76" s="16"/>
      <c r="IG76" s="16"/>
      <c r="IH76" s="16"/>
      <c r="II76" s="16"/>
      <c r="IJ76" s="16"/>
      <c r="IK76" s="16"/>
      <c r="IL76" s="16"/>
      <c r="IM76" s="16"/>
      <c r="IN76" s="16"/>
      <c r="IO76" s="16"/>
      <c r="IP76" s="16"/>
      <c r="IQ76" s="16"/>
      <c r="IR76" s="16"/>
      <c r="IS76" s="16"/>
      <c r="IT76" s="16"/>
      <c r="IU76" s="16"/>
      <c r="IV76" s="16"/>
      <c r="IW76" s="16"/>
    </row>
    <row r="77" spans="1:257" ht="21.75" customHeight="1">
      <c r="A77" s="408">
        <f>工時記錄表!A77</f>
        <v>0</v>
      </c>
      <c r="B77" s="409"/>
      <c r="C77" s="409"/>
      <c r="D77" s="409"/>
      <c r="E77" s="284">
        <f t="shared" ref="E77:E84" si="48">SUM(B77:D77)</f>
        <v>0</v>
      </c>
      <c r="F77" s="284">
        <f t="shared" ref="F77:F83" si="49">ROUNDDOWN(E77*2/12,0)</f>
        <v>0</v>
      </c>
      <c r="G77" s="409"/>
      <c r="H77" s="409"/>
      <c r="I77" s="284">
        <f t="shared" ref="I77:I83" si="50">E77+G77+H77</f>
        <v>0</v>
      </c>
      <c r="J77" s="410">
        <f>工時記錄表!AI77</f>
        <v>0</v>
      </c>
      <c r="K77" s="284">
        <f t="shared" ref="K77:K83" si="51">ROUNDDOWN(I77*J77,0)</f>
        <v>0</v>
      </c>
      <c r="L77" s="409"/>
      <c r="M77" s="285">
        <f t="shared" ref="M77:M83" si="52">K77+L77</f>
        <v>0</v>
      </c>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row>
    <row r="78" spans="1:257" ht="21.75" customHeight="1">
      <c r="A78" s="408">
        <f>工時記錄表!A78</f>
        <v>0</v>
      </c>
      <c r="B78" s="409"/>
      <c r="C78" s="409"/>
      <c r="D78" s="409"/>
      <c r="E78" s="284">
        <f t="shared" si="48"/>
        <v>0</v>
      </c>
      <c r="F78" s="284">
        <f t="shared" si="49"/>
        <v>0</v>
      </c>
      <c r="G78" s="409"/>
      <c r="H78" s="409"/>
      <c r="I78" s="284">
        <f t="shared" si="50"/>
        <v>0</v>
      </c>
      <c r="J78" s="410">
        <f>工時記錄表!AI78</f>
        <v>0</v>
      </c>
      <c r="K78" s="284">
        <f t="shared" si="51"/>
        <v>0</v>
      </c>
      <c r="L78" s="409"/>
      <c r="M78" s="285">
        <f t="shared" si="52"/>
        <v>0</v>
      </c>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row>
    <row r="79" spans="1:257" ht="21.75" customHeight="1">
      <c r="A79" s="408">
        <f>工時記錄表!A79</f>
        <v>0</v>
      </c>
      <c r="B79" s="409"/>
      <c r="C79" s="409"/>
      <c r="D79" s="409"/>
      <c r="E79" s="284">
        <f t="shared" si="48"/>
        <v>0</v>
      </c>
      <c r="F79" s="284">
        <f t="shared" si="49"/>
        <v>0</v>
      </c>
      <c r="G79" s="409"/>
      <c r="H79" s="409"/>
      <c r="I79" s="284">
        <f t="shared" si="50"/>
        <v>0</v>
      </c>
      <c r="J79" s="410">
        <f>工時記錄表!AI79</f>
        <v>0</v>
      </c>
      <c r="K79" s="284">
        <f t="shared" si="51"/>
        <v>0</v>
      </c>
      <c r="L79" s="409"/>
      <c r="M79" s="285">
        <f t="shared" si="52"/>
        <v>0</v>
      </c>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row>
    <row r="80" spans="1:257" ht="21.75" customHeight="1">
      <c r="A80" s="408">
        <f>工時記錄表!A80</f>
        <v>0</v>
      </c>
      <c r="B80" s="409"/>
      <c r="C80" s="409"/>
      <c r="D80" s="409"/>
      <c r="E80" s="284">
        <f t="shared" si="48"/>
        <v>0</v>
      </c>
      <c r="F80" s="284">
        <f t="shared" si="49"/>
        <v>0</v>
      </c>
      <c r="G80" s="409"/>
      <c r="H80" s="409"/>
      <c r="I80" s="284">
        <f t="shared" si="50"/>
        <v>0</v>
      </c>
      <c r="J80" s="410">
        <f>工時記錄表!AI80</f>
        <v>0</v>
      </c>
      <c r="K80" s="284">
        <f t="shared" si="51"/>
        <v>0</v>
      </c>
      <c r="L80" s="409"/>
      <c r="M80" s="285">
        <f t="shared" si="52"/>
        <v>0</v>
      </c>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row>
    <row r="81" spans="1:257" ht="21.75" customHeight="1">
      <c r="A81" s="408">
        <f>工時記錄表!A81</f>
        <v>0</v>
      </c>
      <c r="B81" s="409"/>
      <c r="C81" s="409"/>
      <c r="D81" s="409"/>
      <c r="E81" s="284">
        <f t="shared" si="48"/>
        <v>0</v>
      </c>
      <c r="F81" s="284">
        <f t="shared" si="49"/>
        <v>0</v>
      </c>
      <c r="G81" s="409"/>
      <c r="H81" s="409"/>
      <c r="I81" s="284">
        <f t="shared" si="50"/>
        <v>0</v>
      </c>
      <c r="J81" s="410">
        <f>工時記錄表!AI81</f>
        <v>0</v>
      </c>
      <c r="K81" s="284">
        <f t="shared" si="51"/>
        <v>0</v>
      </c>
      <c r="L81" s="409"/>
      <c r="M81" s="285">
        <f t="shared" si="52"/>
        <v>0</v>
      </c>
      <c r="N81" s="15"/>
      <c r="O81" s="26"/>
      <c r="P81" s="15"/>
      <c r="Q81" s="15"/>
      <c r="R81" s="15"/>
      <c r="S81" s="15"/>
      <c r="T81" s="15"/>
      <c r="U81" s="15"/>
      <c r="V81" s="15"/>
      <c r="W81" s="15"/>
      <c r="X81" s="15"/>
      <c r="Y81" s="15"/>
      <c r="Z81" s="27"/>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5"/>
      <c r="IP81" s="15"/>
      <c r="IQ81" s="15"/>
      <c r="IR81" s="15"/>
      <c r="IS81" s="15"/>
      <c r="IT81" s="15"/>
      <c r="IU81" s="15"/>
      <c r="IV81" s="15"/>
      <c r="IW81" s="15"/>
    </row>
    <row r="82" spans="1:257" ht="21.75" customHeight="1">
      <c r="A82" s="408">
        <f>工時記錄表!A82</f>
        <v>0</v>
      </c>
      <c r="B82" s="409"/>
      <c r="C82" s="409"/>
      <c r="D82" s="409"/>
      <c r="E82" s="284">
        <f t="shared" si="48"/>
        <v>0</v>
      </c>
      <c r="F82" s="284">
        <f t="shared" si="49"/>
        <v>0</v>
      </c>
      <c r="G82" s="409"/>
      <c r="H82" s="409"/>
      <c r="I82" s="284">
        <f t="shared" si="50"/>
        <v>0</v>
      </c>
      <c r="J82" s="410">
        <f>工時記錄表!AI82</f>
        <v>0</v>
      </c>
      <c r="K82" s="284">
        <f t="shared" si="51"/>
        <v>0</v>
      </c>
      <c r="L82" s="409"/>
      <c r="M82" s="285">
        <f t="shared" si="52"/>
        <v>0</v>
      </c>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row>
    <row r="83" spans="1:257" ht="21.75" customHeight="1">
      <c r="A83" s="408">
        <f>工時記錄表!A83</f>
        <v>0</v>
      </c>
      <c r="B83" s="419"/>
      <c r="C83" s="419"/>
      <c r="D83" s="419"/>
      <c r="E83" s="420">
        <f t="shared" si="48"/>
        <v>0</v>
      </c>
      <c r="F83" s="420">
        <f t="shared" si="49"/>
        <v>0</v>
      </c>
      <c r="G83" s="419"/>
      <c r="H83" s="419"/>
      <c r="I83" s="420">
        <f t="shared" si="50"/>
        <v>0</v>
      </c>
      <c r="J83" s="421">
        <f>工時記錄表!AI83</f>
        <v>0</v>
      </c>
      <c r="K83" s="420">
        <f t="shared" si="51"/>
        <v>0</v>
      </c>
      <c r="L83" s="419"/>
      <c r="M83" s="422">
        <f t="shared" si="52"/>
        <v>0</v>
      </c>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row>
    <row r="84" spans="1:257" ht="21.75" customHeight="1">
      <c r="A84" s="423" t="s">
        <v>26</v>
      </c>
      <c r="B84" s="424">
        <f>SUM(B77:B83)</f>
        <v>0</v>
      </c>
      <c r="C84" s="424">
        <f>SUM(C77:C83)</f>
        <v>0</v>
      </c>
      <c r="D84" s="424">
        <f>SUM(D77:D83)</f>
        <v>0</v>
      </c>
      <c r="E84" s="424">
        <f t="shared" si="48"/>
        <v>0</v>
      </c>
      <c r="F84" s="424">
        <f t="shared" ref="F84:M84" si="53">SUM(F77:F83)</f>
        <v>0</v>
      </c>
      <c r="G84" s="424">
        <f t="shared" si="53"/>
        <v>0</v>
      </c>
      <c r="H84" s="424">
        <f t="shared" si="53"/>
        <v>0</v>
      </c>
      <c r="I84" s="424">
        <f t="shared" si="53"/>
        <v>0</v>
      </c>
      <c r="J84" s="425">
        <f t="shared" si="53"/>
        <v>0</v>
      </c>
      <c r="K84" s="424">
        <f t="shared" si="53"/>
        <v>0</v>
      </c>
      <c r="L84" s="424">
        <f t="shared" si="53"/>
        <v>0</v>
      </c>
      <c r="M84" s="426">
        <f t="shared" si="53"/>
        <v>0</v>
      </c>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row>
    <row r="85" spans="1:257" ht="21.75" customHeight="1">
      <c r="A85" s="427" t="s">
        <v>83</v>
      </c>
      <c r="B85" s="428">
        <f t="shared" ref="B85:L85" si="54">B84+B75+B66+B57+B48+B39+B30+B21+B12</f>
        <v>0</v>
      </c>
      <c r="C85" s="428">
        <f t="shared" si="54"/>
        <v>0</v>
      </c>
      <c r="D85" s="428">
        <f t="shared" si="54"/>
        <v>0</v>
      </c>
      <c r="E85" s="428">
        <f t="shared" si="54"/>
        <v>0</v>
      </c>
      <c r="F85" s="428">
        <f t="shared" si="54"/>
        <v>0</v>
      </c>
      <c r="G85" s="428">
        <f t="shared" si="54"/>
        <v>0</v>
      </c>
      <c r="H85" s="428">
        <f t="shared" si="54"/>
        <v>0</v>
      </c>
      <c r="I85" s="428">
        <f t="shared" si="54"/>
        <v>0</v>
      </c>
      <c r="J85" s="428">
        <f t="shared" si="54"/>
        <v>0</v>
      </c>
      <c r="K85" s="428">
        <f t="shared" si="54"/>
        <v>0</v>
      </c>
      <c r="L85" s="428">
        <f t="shared" si="54"/>
        <v>0</v>
      </c>
      <c r="M85" s="428">
        <f>SUM(M5:M84)/2</f>
        <v>0</v>
      </c>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row>
    <row r="86" spans="1:257" ht="8.25" customHeight="1">
      <c r="A86" s="31"/>
      <c r="B86" s="32"/>
      <c r="C86" s="32"/>
      <c r="D86" s="32"/>
      <c r="E86" s="32"/>
      <c r="F86" s="32"/>
      <c r="G86" s="32"/>
      <c r="H86" s="32"/>
      <c r="I86" s="32"/>
      <c r="J86" s="33"/>
      <c r="K86" s="32"/>
      <c r="L86" s="32"/>
      <c r="M86" s="32"/>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row>
    <row r="87" spans="1:257" ht="19.5" customHeight="1">
      <c r="A87" s="374" t="s">
        <v>84</v>
      </c>
      <c r="B87" s="83"/>
      <c r="C87" s="83"/>
      <c r="D87" s="32"/>
      <c r="E87" s="32"/>
      <c r="F87" s="32"/>
      <c r="G87" s="32"/>
      <c r="H87" s="32"/>
      <c r="I87" s="34" t="str">
        <f>IF(SUM(I5:I84)/2=I85,"","填寫有誤")</f>
        <v/>
      </c>
      <c r="J87" s="34" t="str">
        <f>IF(SUM(J5:J84)/2=J85,"","填寫有誤")</f>
        <v/>
      </c>
      <c r="K87" s="34" t="str">
        <f>IF(SUM(K5:K84)/2=K85,"","填寫有誤")</f>
        <v/>
      </c>
      <c r="L87" s="34" t="str">
        <f>IF(SUM(L5:L84)/2=L85,"","填寫有誤")</f>
        <v/>
      </c>
      <c r="M87" s="34" t="str">
        <f>IF(SUM(M5:M84)/2=M85,"","填寫有誤")</f>
        <v/>
      </c>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row>
    <row r="88" spans="1:257" ht="21" customHeight="1">
      <c r="A88" s="362" t="s">
        <v>85</v>
      </c>
      <c r="B88" s="375" t="s">
        <v>86</v>
      </c>
      <c r="C88" s="83"/>
      <c r="D88" s="32"/>
      <c r="E88" s="32"/>
      <c r="F88" s="32"/>
      <c r="G88" s="32"/>
      <c r="H88" s="32"/>
      <c r="I88" s="32"/>
      <c r="J88" s="36" t="str">
        <f>IF(J85-工時記錄表!AI85=0,"","與工時記錄表不相符")</f>
        <v/>
      </c>
      <c r="K88" s="32"/>
      <c r="L88" s="32"/>
      <c r="M88" s="32"/>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c r="GY88" s="16"/>
      <c r="GZ88" s="16"/>
      <c r="HA88" s="16"/>
      <c r="HB88" s="16"/>
      <c r="HC88" s="16"/>
      <c r="HD88" s="16"/>
      <c r="HE88" s="16"/>
      <c r="HF88" s="16"/>
      <c r="HG88" s="16"/>
      <c r="HH88" s="16"/>
      <c r="HI88" s="16"/>
      <c r="HJ88" s="16"/>
      <c r="HK88" s="16"/>
      <c r="HL88" s="16"/>
      <c r="HM88" s="16"/>
      <c r="HN88" s="16"/>
      <c r="HO88" s="16"/>
      <c r="HP88" s="16"/>
      <c r="HQ88" s="16"/>
      <c r="HR88" s="16"/>
      <c r="HS88" s="16"/>
      <c r="HT88" s="16"/>
      <c r="HU88" s="16"/>
      <c r="HV88" s="16"/>
      <c r="HW88" s="16"/>
      <c r="HX88" s="16"/>
      <c r="HY88" s="16"/>
      <c r="HZ88" s="16"/>
      <c r="IA88" s="16"/>
      <c r="IB88" s="16"/>
      <c r="IC88" s="16"/>
      <c r="ID88" s="16"/>
      <c r="IE88" s="16"/>
      <c r="IF88" s="16"/>
      <c r="IG88" s="16"/>
      <c r="IH88" s="16"/>
      <c r="II88" s="16"/>
      <c r="IJ88" s="16"/>
      <c r="IK88" s="16"/>
      <c r="IL88" s="16"/>
      <c r="IM88" s="16"/>
      <c r="IN88" s="16"/>
      <c r="IO88" s="16"/>
      <c r="IP88" s="16"/>
      <c r="IQ88" s="16"/>
      <c r="IR88" s="16"/>
      <c r="IS88" s="16"/>
      <c r="IT88" s="16"/>
      <c r="IU88" s="16"/>
      <c r="IV88" s="16"/>
      <c r="IW88" s="16"/>
    </row>
    <row r="89" spans="1:257" ht="21" customHeight="1">
      <c r="A89" s="362" t="s">
        <v>87</v>
      </c>
      <c r="B89" s="375" t="s">
        <v>88</v>
      </c>
      <c r="C89" s="83"/>
      <c r="D89" s="32"/>
      <c r="E89" s="32"/>
      <c r="F89" s="32"/>
      <c r="G89" s="32"/>
      <c r="H89" s="32"/>
      <c r="I89" s="32"/>
      <c r="J89" s="36"/>
      <c r="K89" s="32"/>
      <c r="L89" s="32"/>
      <c r="M89" s="32"/>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c r="GG89" s="16"/>
      <c r="GH89" s="16"/>
      <c r="GI89" s="16"/>
      <c r="GJ89" s="16"/>
      <c r="GK89" s="16"/>
      <c r="GL89" s="16"/>
      <c r="GM89" s="16"/>
      <c r="GN89" s="16"/>
      <c r="GO89" s="16"/>
      <c r="GP89" s="16"/>
      <c r="GQ89" s="16"/>
      <c r="GR89" s="16"/>
      <c r="GS89" s="16"/>
      <c r="GT89" s="16"/>
      <c r="GU89" s="16"/>
      <c r="GV89" s="16"/>
      <c r="GW89" s="16"/>
      <c r="GX89" s="16"/>
      <c r="GY89" s="16"/>
      <c r="GZ89" s="16"/>
      <c r="HA89" s="16"/>
      <c r="HB89" s="16"/>
      <c r="HC89" s="16"/>
      <c r="HD89" s="16"/>
      <c r="HE89" s="16"/>
      <c r="HF89" s="16"/>
      <c r="HG89" s="16"/>
      <c r="HH89" s="16"/>
      <c r="HI89" s="16"/>
      <c r="HJ89" s="16"/>
      <c r="HK89" s="16"/>
      <c r="HL89" s="16"/>
      <c r="HM89" s="16"/>
      <c r="HN89" s="16"/>
      <c r="HO89" s="16"/>
      <c r="HP89" s="16"/>
      <c r="HQ89" s="16"/>
      <c r="HR89" s="16"/>
      <c r="HS89" s="16"/>
      <c r="HT89" s="16"/>
      <c r="HU89" s="16"/>
      <c r="HV89" s="16"/>
      <c r="HW89" s="16"/>
      <c r="HX89" s="16"/>
      <c r="HY89" s="16"/>
      <c r="HZ89" s="16"/>
      <c r="IA89" s="16"/>
      <c r="IB89" s="16"/>
      <c r="IC89" s="16"/>
      <c r="ID89" s="16"/>
      <c r="IE89" s="16"/>
      <c r="IF89" s="16"/>
      <c r="IG89" s="16"/>
      <c r="IH89" s="16"/>
      <c r="II89" s="16"/>
      <c r="IJ89" s="16"/>
      <c r="IK89" s="16"/>
      <c r="IL89" s="16"/>
      <c r="IM89" s="16"/>
      <c r="IN89" s="16"/>
      <c r="IO89" s="16"/>
      <c r="IP89" s="16"/>
      <c r="IQ89" s="16"/>
      <c r="IR89" s="16"/>
      <c r="IS89" s="16"/>
      <c r="IT89" s="16"/>
      <c r="IU89" s="16"/>
      <c r="IV89" s="16"/>
      <c r="IW89" s="16"/>
    </row>
    <row r="90" spans="1:257" ht="21" customHeight="1">
      <c r="A90" s="362" t="s">
        <v>89</v>
      </c>
      <c r="B90" s="375" t="s">
        <v>90</v>
      </c>
      <c r="C90" s="83"/>
      <c r="D90" s="32"/>
      <c r="E90" s="32"/>
      <c r="F90" s="32"/>
      <c r="G90" s="32"/>
      <c r="H90" s="32"/>
      <c r="I90" s="32"/>
      <c r="J90" s="36"/>
      <c r="K90" s="32"/>
      <c r="L90" s="32"/>
      <c r="M90" s="32"/>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c r="GG90" s="16"/>
      <c r="GH90" s="16"/>
      <c r="GI90" s="16"/>
      <c r="GJ90" s="16"/>
      <c r="GK90" s="16"/>
      <c r="GL90" s="16"/>
      <c r="GM90" s="16"/>
      <c r="GN90" s="16"/>
      <c r="GO90" s="16"/>
      <c r="GP90" s="16"/>
      <c r="GQ90" s="16"/>
      <c r="GR90" s="16"/>
      <c r="GS90" s="16"/>
      <c r="GT90" s="16"/>
      <c r="GU90" s="16"/>
      <c r="GV90" s="16"/>
      <c r="GW90" s="16"/>
      <c r="GX90" s="16"/>
      <c r="GY90" s="16"/>
      <c r="GZ90" s="16"/>
      <c r="HA90" s="16"/>
      <c r="HB90" s="16"/>
      <c r="HC90" s="16"/>
      <c r="HD90" s="16"/>
      <c r="HE90" s="16"/>
      <c r="HF90" s="16"/>
      <c r="HG90" s="16"/>
      <c r="HH90" s="16"/>
      <c r="HI90" s="16"/>
      <c r="HJ90" s="16"/>
      <c r="HK90" s="16"/>
      <c r="HL90" s="16"/>
      <c r="HM90" s="16"/>
      <c r="HN90" s="16"/>
      <c r="HO90" s="16"/>
      <c r="HP90" s="16"/>
      <c r="HQ90" s="16"/>
      <c r="HR90" s="16"/>
      <c r="HS90" s="16"/>
      <c r="HT90" s="16"/>
      <c r="HU90" s="16"/>
      <c r="HV90" s="16"/>
      <c r="HW90" s="16"/>
      <c r="HX90" s="16"/>
      <c r="HY90" s="16"/>
      <c r="HZ90" s="16"/>
      <c r="IA90" s="16"/>
      <c r="IB90" s="16"/>
      <c r="IC90" s="16"/>
      <c r="ID90" s="16"/>
      <c r="IE90" s="16"/>
      <c r="IF90" s="16"/>
      <c r="IG90" s="16"/>
      <c r="IH90" s="16"/>
      <c r="II90" s="16"/>
      <c r="IJ90" s="16"/>
      <c r="IK90" s="16"/>
      <c r="IL90" s="16"/>
      <c r="IM90" s="16"/>
      <c r="IN90" s="16"/>
      <c r="IO90" s="16"/>
      <c r="IP90" s="16"/>
      <c r="IQ90" s="16"/>
      <c r="IR90" s="16"/>
      <c r="IS90" s="16"/>
      <c r="IT90" s="16"/>
      <c r="IU90" s="16"/>
      <c r="IV90" s="16"/>
      <c r="IW90" s="16"/>
    </row>
    <row r="91" spans="1:257" ht="21" customHeight="1">
      <c r="A91" s="362" t="s">
        <v>91</v>
      </c>
      <c r="B91" s="375" t="s">
        <v>92</v>
      </c>
      <c r="C91" s="83"/>
      <c r="D91" s="32"/>
      <c r="E91" s="32"/>
      <c r="F91" s="32"/>
      <c r="G91" s="32"/>
      <c r="H91" s="32"/>
      <c r="I91" s="32"/>
      <c r="J91" s="36"/>
      <c r="K91" s="32"/>
      <c r="L91" s="32"/>
      <c r="M91" s="32"/>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c r="HO91" s="16"/>
      <c r="HP91" s="16"/>
      <c r="HQ91" s="16"/>
      <c r="HR91" s="16"/>
      <c r="HS91" s="16"/>
      <c r="HT91" s="16"/>
      <c r="HU91" s="16"/>
      <c r="HV91" s="16"/>
      <c r="HW91" s="16"/>
      <c r="HX91" s="16"/>
      <c r="HY91" s="16"/>
      <c r="HZ91" s="16"/>
      <c r="IA91" s="16"/>
      <c r="IB91" s="16"/>
      <c r="IC91" s="16"/>
      <c r="ID91" s="16"/>
      <c r="IE91" s="16"/>
      <c r="IF91" s="16"/>
      <c r="IG91" s="16"/>
      <c r="IH91" s="16"/>
      <c r="II91" s="16"/>
      <c r="IJ91" s="16"/>
      <c r="IK91" s="16"/>
      <c r="IL91" s="16"/>
      <c r="IM91" s="16"/>
      <c r="IN91" s="16"/>
      <c r="IO91" s="16"/>
      <c r="IP91" s="16"/>
      <c r="IQ91" s="16"/>
      <c r="IR91" s="16"/>
      <c r="IS91" s="16"/>
      <c r="IT91" s="16"/>
      <c r="IU91" s="16"/>
      <c r="IV91" s="16"/>
      <c r="IW91" s="16"/>
    </row>
    <row r="92" spans="1:257" ht="21" customHeight="1">
      <c r="A92" s="360"/>
      <c r="B92" s="376" t="s">
        <v>248</v>
      </c>
      <c r="C92" s="83"/>
      <c r="D92" s="32"/>
      <c r="E92" s="32"/>
      <c r="F92" s="32"/>
      <c r="G92" s="32"/>
      <c r="H92" s="32"/>
      <c r="I92" s="32"/>
      <c r="J92" s="36"/>
      <c r="K92" s="32"/>
      <c r="L92" s="32"/>
      <c r="M92" s="32"/>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c r="HO92" s="16"/>
      <c r="HP92" s="16"/>
      <c r="HQ92" s="16"/>
      <c r="HR92" s="16"/>
      <c r="HS92" s="16"/>
      <c r="HT92" s="16"/>
      <c r="HU92" s="16"/>
      <c r="HV92" s="16"/>
      <c r="HW92" s="16"/>
      <c r="HX92" s="16"/>
      <c r="HY92" s="16"/>
      <c r="HZ92" s="16"/>
      <c r="IA92" s="16"/>
      <c r="IB92" s="16"/>
      <c r="IC92" s="16"/>
      <c r="ID92" s="16"/>
      <c r="IE92" s="16"/>
      <c r="IF92" s="16"/>
      <c r="IG92" s="16"/>
      <c r="IH92" s="16"/>
      <c r="II92" s="16"/>
      <c r="IJ92" s="16"/>
      <c r="IK92" s="16"/>
      <c r="IL92" s="16"/>
      <c r="IM92" s="16"/>
      <c r="IN92" s="16"/>
      <c r="IO92" s="16"/>
      <c r="IP92" s="16"/>
      <c r="IQ92" s="16"/>
      <c r="IR92" s="16"/>
      <c r="IS92" s="16"/>
      <c r="IT92" s="16"/>
      <c r="IU92" s="16"/>
      <c r="IV92" s="16"/>
      <c r="IW92" s="16"/>
    </row>
    <row r="93" spans="1:257" ht="21" customHeight="1">
      <c r="A93" s="28"/>
      <c r="B93" s="376" t="s">
        <v>249</v>
      </c>
      <c r="C93" s="83"/>
      <c r="D93" s="32"/>
      <c r="E93" s="32"/>
      <c r="F93" s="32"/>
      <c r="G93" s="32"/>
      <c r="H93" s="32"/>
      <c r="I93" s="32"/>
      <c r="J93" s="36"/>
      <c r="K93" s="32"/>
      <c r="L93" s="32"/>
      <c r="M93" s="32"/>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c r="HY93" s="16"/>
      <c r="HZ93" s="16"/>
      <c r="IA93" s="16"/>
      <c r="IB93" s="16"/>
      <c r="IC93" s="16"/>
      <c r="ID93" s="16"/>
      <c r="IE93" s="16"/>
      <c r="IF93" s="16"/>
      <c r="IG93" s="16"/>
      <c r="IH93" s="16"/>
      <c r="II93" s="16"/>
      <c r="IJ93" s="16"/>
      <c r="IK93" s="16"/>
      <c r="IL93" s="16"/>
      <c r="IM93" s="16"/>
      <c r="IN93" s="16"/>
      <c r="IO93" s="16"/>
      <c r="IP93" s="16"/>
      <c r="IQ93" s="16"/>
      <c r="IR93" s="16"/>
      <c r="IS93" s="16"/>
      <c r="IT93" s="16"/>
      <c r="IU93" s="16"/>
      <c r="IV93" s="16"/>
      <c r="IW93" s="16"/>
    </row>
    <row r="94" spans="1:257" ht="21" customHeight="1">
      <c r="A94" s="330" t="s">
        <v>93</v>
      </c>
      <c r="B94" s="376" t="s">
        <v>250</v>
      </c>
      <c r="C94" s="28"/>
      <c r="D94" s="31"/>
      <c r="E94" s="31"/>
      <c r="F94" s="31"/>
      <c r="G94" s="31"/>
      <c r="H94" s="31"/>
      <c r="I94" s="31"/>
      <c r="J94" s="31"/>
      <c r="K94" s="31"/>
      <c r="L94" s="31"/>
      <c r="M94" s="31"/>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c r="HY94" s="16"/>
      <c r="HZ94" s="16"/>
      <c r="IA94" s="16"/>
      <c r="IB94" s="16"/>
      <c r="IC94" s="16"/>
      <c r="ID94" s="16"/>
      <c r="IE94" s="16"/>
      <c r="IF94" s="16"/>
      <c r="IG94" s="16"/>
      <c r="IH94" s="16"/>
      <c r="II94" s="16"/>
      <c r="IJ94" s="16"/>
      <c r="IK94" s="16"/>
      <c r="IL94" s="16"/>
      <c r="IM94" s="16"/>
      <c r="IN94" s="16"/>
      <c r="IO94" s="16"/>
      <c r="IP94" s="16"/>
      <c r="IQ94" s="16"/>
      <c r="IR94" s="16"/>
      <c r="IS94" s="16"/>
      <c r="IT94" s="16"/>
      <c r="IU94" s="16"/>
      <c r="IV94" s="16"/>
      <c r="IW94" s="16"/>
    </row>
    <row r="95" spans="1:257" ht="21" customHeight="1">
      <c r="A95" s="28"/>
      <c r="B95" s="376" t="s">
        <v>251</v>
      </c>
      <c r="C95" s="83"/>
      <c r="D95" s="32"/>
      <c r="E95" s="32"/>
      <c r="F95" s="32"/>
      <c r="G95" s="32"/>
      <c r="H95" s="32"/>
      <c r="I95" s="32"/>
      <c r="J95" s="36"/>
      <c r="K95" s="32"/>
      <c r="L95" s="32"/>
      <c r="M95" s="32"/>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c r="GG95" s="16"/>
      <c r="GH95" s="16"/>
      <c r="GI95" s="16"/>
      <c r="GJ95" s="16"/>
      <c r="GK95" s="16"/>
      <c r="GL95" s="16"/>
      <c r="GM95" s="16"/>
      <c r="GN95" s="16"/>
      <c r="GO95" s="16"/>
      <c r="GP95" s="16"/>
      <c r="GQ95" s="16"/>
      <c r="GR95" s="16"/>
      <c r="GS95" s="16"/>
      <c r="GT95" s="16"/>
      <c r="GU95" s="16"/>
      <c r="GV95" s="16"/>
      <c r="GW95" s="16"/>
      <c r="GX95" s="16"/>
      <c r="GY95" s="16"/>
      <c r="GZ95" s="16"/>
      <c r="HA95" s="16"/>
      <c r="HB95" s="16"/>
      <c r="HC95" s="16"/>
      <c r="HD95" s="16"/>
      <c r="HE95" s="16"/>
      <c r="HF95" s="16"/>
      <c r="HG95" s="16"/>
      <c r="HH95" s="16"/>
      <c r="HI95" s="16"/>
      <c r="HJ95" s="16"/>
      <c r="HK95" s="16"/>
      <c r="HL95" s="16"/>
      <c r="HM95" s="16"/>
      <c r="HN95" s="16"/>
      <c r="HO95" s="16"/>
      <c r="HP95" s="16"/>
      <c r="HQ95" s="16"/>
      <c r="HR95" s="16"/>
      <c r="HS95" s="16"/>
      <c r="HT95" s="16"/>
      <c r="HU95" s="16"/>
      <c r="HV95" s="16"/>
      <c r="HW95" s="16"/>
      <c r="HX95" s="16"/>
      <c r="HY95" s="16"/>
      <c r="HZ95" s="16"/>
      <c r="IA95" s="16"/>
      <c r="IB95" s="16"/>
      <c r="IC95" s="16"/>
      <c r="ID95" s="16"/>
      <c r="IE95" s="16"/>
      <c r="IF95" s="16"/>
      <c r="IG95" s="16"/>
      <c r="IH95" s="16"/>
      <c r="II95" s="16"/>
      <c r="IJ95" s="16"/>
      <c r="IK95" s="16"/>
      <c r="IL95" s="16"/>
      <c r="IM95" s="16"/>
      <c r="IN95" s="16"/>
      <c r="IO95" s="16"/>
      <c r="IP95" s="16"/>
      <c r="IQ95" s="16"/>
      <c r="IR95" s="16"/>
      <c r="IS95" s="16"/>
      <c r="IT95" s="16"/>
      <c r="IU95" s="16"/>
      <c r="IV95" s="16"/>
      <c r="IW95" s="16"/>
    </row>
    <row r="96" spans="1:257" ht="21" customHeight="1">
      <c r="A96" s="28"/>
      <c r="B96" s="376" t="s">
        <v>252</v>
      </c>
      <c r="C96" s="83"/>
      <c r="D96" s="32"/>
      <c r="E96" s="32"/>
      <c r="F96" s="32"/>
      <c r="G96" s="32"/>
      <c r="H96" s="32"/>
      <c r="I96" s="32"/>
      <c r="J96" s="36"/>
      <c r="K96" s="32"/>
      <c r="L96" s="32"/>
      <c r="M96" s="32"/>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D96" s="16"/>
      <c r="GE96" s="16"/>
      <c r="GF96" s="16"/>
      <c r="GG96" s="16"/>
      <c r="GH96" s="16"/>
      <c r="GI96" s="16"/>
      <c r="GJ96" s="16"/>
      <c r="GK96" s="16"/>
      <c r="GL96" s="16"/>
      <c r="GM96" s="16"/>
      <c r="GN96" s="16"/>
      <c r="GO96" s="16"/>
      <c r="GP96" s="16"/>
      <c r="GQ96" s="16"/>
      <c r="GR96" s="16"/>
      <c r="GS96" s="16"/>
      <c r="GT96" s="16"/>
      <c r="GU96" s="16"/>
      <c r="GV96" s="16"/>
      <c r="GW96" s="16"/>
      <c r="GX96" s="16"/>
      <c r="GY96" s="16"/>
      <c r="GZ96" s="16"/>
      <c r="HA96" s="16"/>
      <c r="HB96" s="16"/>
      <c r="HC96" s="16"/>
      <c r="HD96" s="16"/>
      <c r="HE96" s="16"/>
      <c r="HF96" s="16"/>
      <c r="HG96" s="16"/>
      <c r="HH96" s="16"/>
      <c r="HI96" s="16"/>
      <c r="HJ96" s="16"/>
      <c r="HK96" s="16"/>
      <c r="HL96" s="16"/>
      <c r="HM96" s="16"/>
      <c r="HN96" s="16"/>
      <c r="HO96" s="16"/>
      <c r="HP96" s="16"/>
      <c r="HQ96" s="16"/>
      <c r="HR96" s="16"/>
      <c r="HS96" s="16"/>
      <c r="HT96" s="16"/>
      <c r="HU96" s="16"/>
      <c r="HV96" s="16"/>
      <c r="HW96" s="16"/>
      <c r="HX96" s="16"/>
      <c r="HY96" s="16"/>
      <c r="HZ96" s="16"/>
      <c r="IA96" s="16"/>
      <c r="IB96" s="16"/>
      <c r="IC96" s="16"/>
      <c r="ID96" s="16"/>
      <c r="IE96" s="16"/>
      <c r="IF96" s="16"/>
      <c r="IG96" s="16"/>
      <c r="IH96" s="16"/>
      <c r="II96" s="16"/>
      <c r="IJ96" s="16"/>
      <c r="IK96" s="16"/>
      <c r="IL96" s="16"/>
      <c r="IM96" s="16"/>
      <c r="IN96" s="16"/>
      <c r="IO96" s="16"/>
      <c r="IP96" s="16"/>
      <c r="IQ96" s="16"/>
      <c r="IR96" s="16"/>
      <c r="IS96" s="16"/>
      <c r="IT96" s="16"/>
      <c r="IU96" s="16"/>
      <c r="IV96" s="16"/>
      <c r="IW96" s="16"/>
    </row>
    <row r="97" spans="1:257" ht="21.75" customHeight="1">
      <c r="A97" s="17"/>
      <c r="B97" s="39"/>
      <c r="C97" s="39"/>
      <c r="D97" s="39"/>
      <c r="E97" s="39"/>
      <c r="F97" s="39"/>
      <c r="G97" s="39"/>
      <c r="H97" s="39"/>
      <c r="I97" s="39"/>
      <c r="J97" s="33"/>
      <c r="K97" s="39"/>
      <c r="L97" s="39"/>
      <c r="M97" s="39"/>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row>
    <row r="98" spans="1:257" ht="21.75" customHeight="1">
      <c r="A98" s="40"/>
      <c r="B98" s="28"/>
      <c r="C98" s="28"/>
      <c r="D98" s="28"/>
      <c r="E98" s="28"/>
      <c r="F98" s="28"/>
      <c r="G98" s="28"/>
      <c r="H98" s="28"/>
      <c r="I98" s="28"/>
      <c r="J98" s="28"/>
      <c r="K98" s="28"/>
      <c r="L98" s="28"/>
      <c r="M98" s="28"/>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row>
    <row r="100" spans="1:257" ht="21.75" customHeight="1">
      <c r="E100" s="352" t="s">
        <v>224</v>
      </c>
    </row>
  </sheetData>
  <mergeCells count="1">
    <mergeCell ref="A1:M1"/>
  </mergeCells>
  <phoneticPr fontId="58" type="noConversion"/>
  <printOptions horizontalCentered="1"/>
  <pageMargins left="0.23611111111111099" right="0.15763888888888899" top="0.39374999999999999" bottom="0.47222222222222199" header="0.511811023622047" footer="0.118055555555556"/>
  <pageSetup paperSize="9" scale="81" fitToHeight="0" orientation="landscape" r:id="rId1"/>
  <headerFooter>
    <oddFooter>&amp;C&amp;"標楷體,Regular"&amp;A&amp;R&amp;"標楷體,Regular"第 &amp;P 頁</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116"/>
  <sheetViews>
    <sheetView zoomScale="115" zoomScaleNormal="115" workbookViewId="0">
      <pane xSplit="1" ySplit="3" topLeftCell="B4" activePane="bottomRight" state="frozen"/>
      <selection activeCell="B6" sqref="B6:L6"/>
      <selection pane="topRight" activeCell="B6" sqref="B6:L6"/>
      <selection pane="bottomLeft" activeCell="B6" sqref="B6:L6"/>
      <selection pane="bottomRight" activeCell="B6" sqref="B6:L6"/>
    </sheetView>
  </sheetViews>
  <sheetFormatPr defaultColWidth="8.875" defaultRowHeight="15.75"/>
  <cols>
    <col min="1" max="1" width="14.125" style="41" customWidth="1"/>
    <col min="2" max="2" width="3.875" style="42" customWidth="1"/>
    <col min="3" max="32" width="4.125" style="43" customWidth="1"/>
    <col min="33" max="33" width="7.5" style="44" customWidth="1"/>
    <col min="34" max="34" width="6.875" style="44" customWidth="1"/>
    <col min="35" max="35" width="7" style="44" customWidth="1"/>
    <col min="36" max="36" width="13.625" customWidth="1"/>
  </cols>
  <sheetData>
    <row r="1" spans="1:36" ht="30" customHeight="1">
      <c r="A1" s="584" t="s">
        <v>94</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4"/>
    </row>
    <row r="2" spans="1:36" ht="21" customHeight="1">
      <c r="A2" s="21" t="str">
        <f>計畫經費彙總表!A6</f>
        <v>公司名稱：</v>
      </c>
      <c r="B2" s="45"/>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7"/>
      <c r="AH2" s="47"/>
      <c r="AI2" s="47"/>
      <c r="AJ2" s="4"/>
    </row>
    <row r="3" spans="1:36" ht="49.5" customHeight="1">
      <c r="A3" s="429" t="s">
        <v>95</v>
      </c>
      <c r="B3" s="430">
        <v>1</v>
      </c>
      <c r="C3" s="431">
        <v>2</v>
      </c>
      <c r="D3" s="431">
        <v>3</v>
      </c>
      <c r="E3" s="431">
        <v>4</v>
      </c>
      <c r="F3" s="431">
        <v>5</v>
      </c>
      <c r="G3" s="431">
        <v>6</v>
      </c>
      <c r="H3" s="431">
        <v>7</v>
      </c>
      <c r="I3" s="431">
        <v>8</v>
      </c>
      <c r="J3" s="431">
        <v>9</v>
      </c>
      <c r="K3" s="431">
        <v>10</v>
      </c>
      <c r="L3" s="431">
        <v>11</v>
      </c>
      <c r="M3" s="431">
        <v>12</v>
      </c>
      <c r="N3" s="431">
        <v>13</v>
      </c>
      <c r="O3" s="431">
        <v>14</v>
      </c>
      <c r="P3" s="431">
        <v>15</v>
      </c>
      <c r="Q3" s="431">
        <v>16</v>
      </c>
      <c r="R3" s="431">
        <v>17</v>
      </c>
      <c r="S3" s="431">
        <v>18</v>
      </c>
      <c r="T3" s="431">
        <v>19</v>
      </c>
      <c r="U3" s="431">
        <v>20</v>
      </c>
      <c r="V3" s="431">
        <v>21</v>
      </c>
      <c r="W3" s="431">
        <v>22</v>
      </c>
      <c r="X3" s="431">
        <v>23</v>
      </c>
      <c r="Y3" s="431">
        <v>24</v>
      </c>
      <c r="Z3" s="431">
        <v>25</v>
      </c>
      <c r="AA3" s="431">
        <v>26</v>
      </c>
      <c r="AB3" s="431">
        <v>27</v>
      </c>
      <c r="AC3" s="431">
        <v>28</v>
      </c>
      <c r="AD3" s="431">
        <v>29</v>
      </c>
      <c r="AE3" s="431">
        <v>30</v>
      </c>
      <c r="AF3" s="431">
        <v>31</v>
      </c>
      <c r="AG3" s="432" t="s">
        <v>96</v>
      </c>
      <c r="AH3" s="433" t="s">
        <v>97</v>
      </c>
      <c r="AI3" s="433" t="s">
        <v>98</v>
      </c>
      <c r="AJ3" s="434" t="s">
        <v>99</v>
      </c>
    </row>
    <row r="4" spans="1:36" ht="23.25" customHeight="1">
      <c r="A4" s="435" t="s">
        <v>74</v>
      </c>
      <c r="B4" s="436"/>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59"/>
      <c r="AH4" s="259"/>
      <c r="AI4" s="437"/>
      <c r="AJ4" s="346"/>
    </row>
    <row r="5" spans="1:36" ht="23.25" customHeight="1">
      <c r="A5" s="227"/>
      <c r="B5" s="438"/>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9">
        <f t="shared" ref="AG5:AG11" si="0">SUM(B5:AF5)</f>
        <v>0</v>
      </c>
      <c r="AH5" s="439"/>
      <c r="AI5" s="232">
        <f t="shared" ref="AI5:AI11" si="1">IF(AND(AG5&gt;0,AH5&gt;0),IF((AG5/AH5)&gt;1,1,(ROUNDDOWN(AG5/AH5,2))),0)</f>
        <v>0</v>
      </c>
      <c r="AJ5" s="440"/>
    </row>
    <row r="6" spans="1:36" ht="23.25" customHeight="1">
      <c r="A6" s="227"/>
      <c r="B6" s="438"/>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9">
        <f t="shared" si="0"/>
        <v>0</v>
      </c>
      <c r="AH6" s="439"/>
      <c r="AI6" s="232">
        <f t="shared" si="1"/>
        <v>0</v>
      </c>
      <c r="AJ6" s="440"/>
    </row>
    <row r="7" spans="1:36" ht="23.25" customHeight="1">
      <c r="A7" s="227"/>
      <c r="B7" s="438"/>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9">
        <f t="shared" si="0"/>
        <v>0</v>
      </c>
      <c r="AH7" s="439"/>
      <c r="AI7" s="232">
        <f t="shared" si="1"/>
        <v>0</v>
      </c>
      <c r="AJ7" s="440"/>
    </row>
    <row r="8" spans="1:36" ht="23.25" customHeight="1">
      <c r="A8" s="227"/>
      <c r="B8" s="438"/>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9">
        <f t="shared" si="0"/>
        <v>0</v>
      </c>
      <c r="AH8" s="439"/>
      <c r="AI8" s="232">
        <f t="shared" si="1"/>
        <v>0</v>
      </c>
      <c r="AJ8" s="440"/>
    </row>
    <row r="9" spans="1:36" ht="23.25" customHeight="1">
      <c r="A9" s="227"/>
      <c r="B9" s="438"/>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9">
        <f t="shared" si="0"/>
        <v>0</v>
      </c>
      <c r="AH9" s="439"/>
      <c r="AI9" s="232">
        <f t="shared" si="1"/>
        <v>0</v>
      </c>
      <c r="AJ9" s="440"/>
    </row>
    <row r="10" spans="1:36" ht="23.25" customHeight="1">
      <c r="A10" s="227"/>
      <c r="B10" s="438"/>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9">
        <f t="shared" si="0"/>
        <v>0</v>
      </c>
      <c r="AH10" s="439"/>
      <c r="AI10" s="232">
        <f t="shared" si="1"/>
        <v>0</v>
      </c>
      <c r="AJ10" s="440"/>
    </row>
    <row r="11" spans="1:36" ht="23.25" customHeight="1">
      <c r="A11" s="227"/>
      <c r="B11" s="438"/>
      <c r="C11" s="257"/>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9">
        <f t="shared" si="0"/>
        <v>0</v>
      </c>
      <c r="AH11" s="439"/>
      <c r="AI11" s="232">
        <f t="shared" si="1"/>
        <v>0</v>
      </c>
      <c r="AJ11" s="440"/>
    </row>
    <row r="12" spans="1:36" ht="23.25" customHeight="1">
      <c r="A12" s="441" t="s">
        <v>26</v>
      </c>
      <c r="B12" s="442">
        <f t="shared" ref="B12:AG12" si="2">SUM(B5:B11)</f>
        <v>0</v>
      </c>
      <c r="C12" s="442">
        <f t="shared" si="2"/>
        <v>0</v>
      </c>
      <c r="D12" s="442">
        <f t="shared" si="2"/>
        <v>0</v>
      </c>
      <c r="E12" s="442">
        <f t="shared" si="2"/>
        <v>0</v>
      </c>
      <c r="F12" s="442">
        <f t="shared" si="2"/>
        <v>0</v>
      </c>
      <c r="G12" s="442">
        <f t="shared" si="2"/>
        <v>0</v>
      </c>
      <c r="H12" s="442">
        <f t="shared" si="2"/>
        <v>0</v>
      </c>
      <c r="I12" s="442">
        <f t="shared" si="2"/>
        <v>0</v>
      </c>
      <c r="J12" s="442">
        <f t="shared" si="2"/>
        <v>0</v>
      </c>
      <c r="K12" s="442">
        <f t="shared" si="2"/>
        <v>0</v>
      </c>
      <c r="L12" s="442">
        <f t="shared" si="2"/>
        <v>0</v>
      </c>
      <c r="M12" s="442">
        <f t="shared" si="2"/>
        <v>0</v>
      </c>
      <c r="N12" s="442">
        <f t="shared" si="2"/>
        <v>0</v>
      </c>
      <c r="O12" s="442">
        <f t="shared" si="2"/>
        <v>0</v>
      </c>
      <c r="P12" s="442">
        <f t="shared" si="2"/>
        <v>0</v>
      </c>
      <c r="Q12" s="442">
        <f t="shared" si="2"/>
        <v>0</v>
      </c>
      <c r="R12" s="442">
        <f t="shared" si="2"/>
        <v>0</v>
      </c>
      <c r="S12" s="442">
        <f t="shared" si="2"/>
        <v>0</v>
      </c>
      <c r="T12" s="442">
        <f t="shared" si="2"/>
        <v>0</v>
      </c>
      <c r="U12" s="442">
        <f t="shared" si="2"/>
        <v>0</v>
      </c>
      <c r="V12" s="442">
        <f t="shared" si="2"/>
        <v>0</v>
      </c>
      <c r="W12" s="442">
        <f t="shared" si="2"/>
        <v>0</v>
      </c>
      <c r="X12" s="442">
        <f t="shared" si="2"/>
        <v>0</v>
      </c>
      <c r="Y12" s="442">
        <f t="shared" si="2"/>
        <v>0</v>
      </c>
      <c r="Z12" s="442">
        <f t="shared" si="2"/>
        <v>0</v>
      </c>
      <c r="AA12" s="442">
        <f t="shared" si="2"/>
        <v>0</v>
      </c>
      <c r="AB12" s="442">
        <f t="shared" si="2"/>
        <v>0</v>
      </c>
      <c r="AC12" s="442">
        <f t="shared" si="2"/>
        <v>0</v>
      </c>
      <c r="AD12" s="442">
        <f t="shared" si="2"/>
        <v>0</v>
      </c>
      <c r="AE12" s="442">
        <f t="shared" si="2"/>
        <v>0</v>
      </c>
      <c r="AF12" s="442">
        <f t="shared" si="2"/>
        <v>0</v>
      </c>
      <c r="AG12" s="443">
        <f t="shared" si="2"/>
        <v>0</v>
      </c>
      <c r="AH12" s="443"/>
      <c r="AI12" s="444">
        <f>SUM(AI5:AI11)</f>
        <v>0</v>
      </c>
      <c r="AJ12" s="445"/>
    </row>
    <row r="13" spans="1:36" ht="23.25" customHeight="1">
      <c r="A13" s="343" t="s">
        <v>75</v>
      </c>
      <c r="B13" s="446"/>
      <c r="C13" s="447"/>
      <c r="D13" s="447"/>
      <c r="E13" s="448"/>
      <c r="F13" s="448"/>
      <c r="G13" s="447"/>
      <c r="H13" s="447"/>
      <c r="I13" s="447"/>
      <c r="J13" s="447"/>
      <c r="K13" s="448"/>
      <c r="L13" s="448"/>
      <c r="M13" s="448"/>
      <c r="N13" s="447"/>
      <c r="O13" s="447"/>
      <c r="P13" s="447"/>
      <c r="Q13" s="447"/>
      <c r="R13" s="447"/>
      <c r="S13" s="448"/>
      <c r="T13" s="448"/>
      <c r="U13" s="447"/>
      <c r="V13" s="447"/>
      <c r="W13" s="447"/>
      <c r="X13" s="447"/>
      <c r="Y13" s="447"/>
      <c r="Z13" s="448"/>
      <c r="AA13" s="448"/>
      <c r="AB13" s="447"/>
      <c r="AC13" s="447"/>
      <c r="AD13" s="447"/>
      <c r="AE13" s="447"/>
      <c r="AF13" s="447"/>
      <c r="AG13" s="259"/>
      <c r="AH13" s="259"/>
      <c r="AI13" s="232"/>
      <c r="AJ13" s="440"/>
    </row>
    <row r="14" spans="1:36" ht="23.25" customHeight="1">
      <c r="A14" s="227"/>
      <c r="B14" s="438"/>
      <c r="C14" s="257"/>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9">
        <f t="shared" ref="AG14:AG20" si="3">SUM(B14:AF14)</f>
        <v>0</v>
      </c>
      <c r="AH14" s="439"/>
      <c r="AI14" s="232">
        <f t="shared" ref="AI14:AI20" si="4">IF(AND(AG14&gt;0,AH14&gt;0),IF((AG14/AH14)&gt;1,1,(ROUNDDOWN(AG14/AH14,2))),0)</f>
        <v>0</v>
      </c>
      <c r="AJ14" s="440"/>
    </row>
    <row r="15" spans="1:36" ht="23.25" customHeight="1">
      <c r="A15" s="227"/>
      <c r="B15" s="438"/>
      <c r="C15" s="257"/>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9">
        <f t="shared" si="3"/>
        <v>0</v>
      </c>
      <c r="AH15" s="439"/>
      <c r="AI15" s="232">
        <f t="shared" si="4"/>
        <v>0</v>
      </c>
      <c r="AJ15" s="440"/>
    </row>
    <row r="16" spans="1:36" ht="23.25" customHeight="1">
      <c r="A16" s="227"/>
      <c r="B16" s="438"/>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9">
        <f t="shared" si="3"/>
        <v>0</v>
      </c>
      <c r="AH16" s="439"/>
      <c r="AI16" s="232">
        <f t="shared" si="4"/>
        <v>0</v>
      </c>
      <c r="AJ16" s="440"/>
    </row>
    <row r="17" spans="1:36" ht="23.25" customHeight="1">
      <c r="A17" s="227"/>
      <c r="B17" s="438"/>
      <c r="C17" s="257"/>
      <c r="D17" s="449"/>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9">
        <f t="shared" si="3"/>
        <v>0</v>
      </c>
      <c r="AH17" s="439"/>
      <c r="AI17" s="232">
        <f t="shared" si="4"/>
        <v>0</v>
      </c>
      <c r="AJ17" s="440"/>
    </row>
    <row r="18" spans="1:36" ht="23.25" customHeight="1">
      <c r="A18" s="227"/>
      <c r="B18" s="438"/>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9">
        <f t="shared" si="3"/>
        <v>0</v>
      </c>
      <c r="AH18" s="439"/>
      <c r="AI18" s="232">
        <f t="shared" si="4"/>
        <v>0</v>
      </c>
      <c r="AJ18" s="440"/>
    </row>
    <row r="19" spans="1:36" ht="23.25" customHeight="1">
      <c r="A19" s="227"/>
      <c r="B19" s="438"/>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9">
        <f t="shared" si="3"/>
        <v>0</v>
      </c>
      <c r="AH19" s="439"/>
      <c r="AI19" s="232">
        <f t="shared" si="4"/>
        <v>0</v>
      </c>
      <c r="AJ19" s="440"/>
    </row>
    <row r="20" spans="1:36" ht="23.25" customHeight="1">
      <c r="A20" s="227"/>
      <c r="B20" s="438"/>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9">
        <f t="shared" si="3"/>
        <v>0</v>
      </c>
      <c r="AH20" s="439"/>
      <c r="AI20" s="232">
        <f t="shared" si="4"/>
        <v>0</v>
      </c>
      <c r="AJ20" s="440"/>
    </row>
    <row r="21" spans="1:36" ht="23.25" customHeight="1">
      <c r="A21" s="441" t="s">
        <v>26</v>
      </c>
      <c r="B21" s="443">
        <f t="shared" ref="B21:AG21" si="5">SUM(B14:B20)</f>
        <v>0</v>
      </c>
      <c r="C21" s="443">
        <f t="shared" si="5"/>
        <v>0</v>
      </c>
      <c r="D21" s="443">
        <f t="shared" si="5"/>
        <v>0</v>
      </c>
      <c r="E21" s="443">
        <f t="shared" si="5"/>
        <v>0</v>
      </c>
      <c r="F21" s="443">
        <f t="shared" si="5"/>
        <v>0</v>
      </c>
      <c r="G21" s="443">
        <f t="shared" si="5"/>
        <v>0</v>
      </c>
      <c r="H21" s="443">
        <f t="shared" si="5"/>
        <v>0</v>
      </c>
      <c r="I21" s="443">
        <f t="shared" si="5"/>
        <v>0</v>
      </c>
      <c r="J21" s="443">
        <f t="shared" si="5"/>
        <v>0</v>
      </c>
      <c r="K21" s="443">
        <f t="shared" si="5"/>
        <v>0</v>
      </c>
      <c r="L21" s="443">
        <f t="shared" si="5"/>
        <v>0</v>
      </c>
      <c r="M21" s="443">
        <f t="shared" si="5"/>
        <v>0</v>
      </c>
      <c r="N21" s="443">
        <f t="shared" si="5"/>
        <v>0</v>
      </c>
      <c r="O21" s="443">
        <f t="shared" si="5"/>
        <v>0</v>
      </c>
      <c r="P21" s="443">
        <f t="shared" si="5"/>
        <v>0</v>
      </c>
      <c r="Q21" s="443">
        <f t="shared" si="5"/>
        <v>0</v>
      </c>
      <c r="R21" s="443">
        <f t="shared" si="5"/>
        <v>0</v>
      </c>
      <c r="S21" s="443">
        <f t="shared" si="5"/>
        <v>0</v>
      </c>
      <c r="T21" s="443">
        <f t="shared" si="5"/>
        <v>0</v>
      </c>
      <c r="U21" s="443">
        <f t="shared" si="5"/>
        <v>0</v>
      </c>
      <c r="V21" s="443">
        <f t="shared" si="5"/>
        <v>0</v>
      </c>
      <c r="W21" s="443">
        <f t="shared" si="5"/>
        <v>0</v>
      </c>
      <c r="X21" s="443">
        <f t="shared" si="5"/>
        <v>0</v>
      </c>
      <c r="Y21" s="443">
        <f t="shared" si="5"/>
        <v>0</v>
      </c>
      <c r="Z21" s="443">
        <f t="shared" si="5"/>
        <v>0</v>
      </c>
      <c r="AA21" s="443">
        <f t="shared" si="5"/>
        <v>0</v>
      </c>
      <c r="AB21" s="443">
        <f t="shared" si="5"/>
        <v>0</v>
      </c>
      <c r="AC21" s="443">
        <f t="shared" si="5"/>
        <v>0</v>
      </c>
      <c r="AD21" s="443">
        <f t="shared" si="5"/>
        <v>0</v>
      </c>
      <c r="AE21" s="443">
        <f t="shared" si="5"/>
        <v>0</v>
      </c>
      <c r="AF21" s="443">
        <f t="shared" si="5"/>
        <v>0</v>
      </c>
      <c r="AG21" s="443">
        <f t="shared" si="5"/>
        <v>0</v>
      </c>
      <c r="AH21" s="443"/>
      <c r="AI21" s="444">
        <f>SUM(AI14:AI20)</f>
        <v>0</v>
      </c>
      <c r="AJ21" s="445"/>
    </row>
    <row r="22" spans="1:36" ht="23.25" customHeight="1">
      <c r="A22" s="343" t="s">
        <v>76</v>
      </c>
      <c r="B22" s="446"/>
      <c r="C22" s="448"/>
      <c r="D22" s="447"/>
      <c r="E22" s="447"/>
      <c r="F22" s="447"/>
      <c r="G22" s="447"/>
      <c r="H22" s="447"/>
      <c r="I22" s="448"/>
      <c r="J22" s="448"/>
      <c r="K22" s="447"/>
      <c r="L22" s="447"/>
      <c r="M22" s="447"/>
      <c r="N22" s="447"/>
      <c r="O22" s="447"/>
      <c r="P22" s="448"/>
      <c r="Q22" s="448"/>
      <c r="R22" s="447"/>
      <c r="S22" s="447"/>
      <c r="T22" s="447"/>
      <c r="U22" s="447"/>
      <c r="V22" s="447"/>
      <c r="W22" s="448"/>
      <c r="X22" s="448"/>
      <c r="Y22" s="447"/>
      <c r="Z22" s="447"/>
      <c r="AA22" s="447"/>
      <c r="AB22" s="447"/>
      <c r="AC22" s="447"/>
      <c r="AD22" s="448"/>
      <c r="AE22" s="448"/>
      <c r="AF22" s="447"/>
      <c r="AG22" s="259"/>
      <c r="AH22" s="259"/>
      <c r="AI22" s="232"/>
      <c r="AJ22" s="440"/>
    </row>
    <row r="23" spans="1:36" ht="23.25" customHeight="1">
      <c r="A23" s="227"/>
      <c r="B23" s="438"/>
      <c r="C23" s="257"/>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9">
        <f t="shared" ref="AG23:AG29" si="6">SUM(B23:AF23)</f>
        <v>0</v>
      </c>
      <c r="AH23" s="439"/>
      <c r="AI23" s="232">
        <f t="shared" ref="AI23:AI29" si="7">IF(AND(AG23&gt;0,AH23&gt;0),IF((AG23/AH23)&gt;1,1,(ROUNDDOWN(AG23/AH23,2))),0)</f>
        <v>0</v>
      </c>
      <c r="AJ23" s="440"/>
    </row>
    <row r="24" spans="1:36" ht="23.25" customHeight="1">
      <c r="A24" s="227"/>
      <c r="B24" s="438"/>
      <c r="C24" s="257"/>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9">
        <f t="shared" si="6"/>
        <v>0</v>
      </c>
      <c r="AH24" s="439"/>
      <c r="AI24" s="232">
        <f t="shared" si="7"/>
        <v>0</v>
      </c>
      <c r="AJ24" s="440"/>
    </row>
    <row r="25" spans="1:36" ht="23.25" customHeight="1">
      <c r="A25" s="227"/>
      <c r="B25" s="438"/>
      <c r="C25" s="257"/>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9">
        <f t="shared" si="6"/>
        <v>0</v>
      </c>
      <c r="AH25" s="439"/>
      <c r="AI25" s="232">
        <f t="shared" si="7"/>
        <v>0</v>
      </c>
      <c r="AJ25" s="440"/>
    </row>
    <row r="26" spans="1:36" ht="23.25" customHeight="1">
      <c r="A26" s="227"/>
      <c r="B26" s="438"/>
      <c r="C26" s="257"/>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9">
        <f t="shared" si="6"/>
        <v>0</v>
      </c>
      <c r="AH26" s="439"/>
      <c r="AI26" s="232">
        <f t="shared" si="7"/>
        <v>0</v>
      </c>
      <c r="AJ26" s="440"/>
    </row>
    <row r="27" spans="1:36" ht="23.25" customHeight="1">
      <c r="A27" s="227"/>
      <c r="B27" s="438"/>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9">
        <f t="shared" si="6"/>
        <v>0</v>
      </c>
      <c r="AH27" s="439"/>
      <c r="AI27" s="232">
        <f t="shared" si="7"/>
        <v>0</v>
      </c>
      <c r="AJ27" s="440"/>
    </row>
    <row r="28" spans="1:36" ht="23.25" customHeight="1">
      <c r="A28" s="227"/>
      <c r="B28" s="438"/>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9">
        <f t="shared" si="6"/>
        <v>0</v>
      </c>
      <c r="AH28" s="439"/>
      <c r="AI28" s="232">
        <f t="shared" si="7"/>
        <v>0</v>
      </c>
      <c r="AJ28" s="440"/>
    </row>
    <row r="29" spans="1:36" ht="23.25" customHeight="1">
      <c r="A29" s="227"/>
      <c r="B29" s="438"/>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9">
        <f t="shared" si="6"/>
        <v>0</v>
      </c>
      <c r="AH29" s="439"/>
      <c r="AI29" s="232">
        <f t="shared" si="7"/>
        <v>0</v>
      </c>
      <c r="AJ29" s="440"/>
    </row>
    <row r="30" spans="1:36" ht="23.25" customHeight="1">
      <c r="A30" s="441" t="s">
        <v>26</v>
      </c>
      <c r="B30" s="443">
        <f t="shared" ref="B30:AG30" si="8">SUM(B23:B29)</f>
        <v>0</v>
      </c>
      <c r="C30" s="443">
        <f t="shared" si="8"/>
        <v>0</v>
      </c>
      <c r="D30" s="443">
        <f t="shared" si="8"/>
        <v>0</v>
      </c>
      <c r="E30" s="443">
        <f t="shared" si="8"/>
        <v>0</v>
      </c>
      <c r="F30" s="443">
        <f t="shared" si="8"/>
        <v>0</v>
      </c>
      <c r="G30" s="443">
        <f t="shared" si="8"/>
        <v>0</v>
      </c>
      <c r="H30" s="443">
        <f t="shared" si="8"/>
        <v>0</v>
      </c>
      <c r="I30" s="443">
        <f t="shared" si="8"/>
        <v>0</v>
      </c>
      <c r="J30" s="443">
        <f t="shared" si="8"/>
        <v>0</v>
      </c>
      <c r="K30" s="443">
        <f t="shared" si="8"/>
        <v>0</v>
      </c>
      <c r="L30" s="443">
        <f t="shared" si="8"/>
        <v>0</v>
      </c>
      <c r="M30" s="443">
        <f t="shared" si="8"/>
        <v>0</v>
      </c>
      <c r="N30" s="443">
        <f t="shared" si="8"/>
        <v>0</v>
      </c>
      <c r="O30" s="443">
        <f t="shared" si="8"/>
        <v>0</v>
      </c>
      <c r="P30" s="443">
        <f t="shared" si="8"/>
        <v>0</v>
      </c>
      <c r="Q30" s="443">
        <f t="shared" si="8"/>
        <v>0</v>
      </c>
      <c r="R30" s="443">
        <f t="shared" si="8"/>
        <v>0</v>
      </c>
      <c r="S30" s="443">
        <f t="shared" si="8"/>
        <v>0</v>
      </c>
      <c r="T30" s="443">
        <f t="shared" si="8"/>
        <v>0</v>
      </c>
      <c r="U30" s="443">
        <f t="shared" si="8"/>
        <v>0</v>
      </c>
      <c r="V30" s="443">
        <f t="shared" si="8"/>
        <v>0</v>
      </c>
      <c r="W30" s="443">
        <f t="shared" si="8"/>
        <v>0</v>
      </c>
      <c r="X30" s="443">
        <f t="shared" si="8"/>
        <v>0</v>
      </c>
      <c r="Y30" s="443">
        <f t="shared" si="8"/>
        <v>0</v>
      </c>
      <c r="Z30" s="443">
        <f t="shared" si="8"/>
        <v>0</v>
      </c>
      <c r="AA30" s="443">
        <f t="shared" si="8"/>
        <v>0</v>
      </c>
      <c r="AB30" s="443">
        <f t="shared" si="8"/>
        <v>0</v>
      </c>
      <c r="AC30" s="443">
        <f t="shared" si="8"/>
        <v>0</v>
      </c>
      <c r="AD30" s="443">
        <f t="shared" si="8"/>
        <v>0</v>
      </c>
      <c r="AE30" s="443">
        <f t="shared" si="8"/>
        <v>0</v>
      </c>
      <c r="AF30" s="443">
        <f t="shared" si="8"/>
        <v>0</v>
      </c>
      <c r="AG30" s="443">
        <f t="shared" si="8"/>
        <v>0</v>
      </c>
      <c r="AH30" s="443"/>
      <c r="AI30" s="444">
        <f>SUM(AI23:AI29)</f>
        <v>0</v>
      </c>
      <c r="AJ30" s="445"/>
    </row>
    <row r="31" spans="1:36" ht="23.25" customHeight="1">
      <c r="A31" s="343" t="s">
        <v>77</v>
      </c>
      <c r="B31" s="446"/>
      <c r="C31" s="447"/>
      <c r="D31" s="447"/>
      <c r="E31" s="447"/>
      <c r="F31" s="447"/>
      <c r="G31" s="448"/>
      <c r="H31" s="448"/>
      <c r="I31" s="447"/>
      <c r="J31" s="447"/>
      <c r="K31" s="447"/>
      <c r="L31" s="447"/>
      <c r="M31" s="447"/>
      <c r="N31" s="448"/>
      <c r="O31" s="448"/>
      <c r="P31" s="447"/>
      <c r="Q31" s="447"/>
      <c r="R31" s="447"/>
      <c r="S31" s="447"/>
      <c r="T31" s="447"/>
      <c r="U31" s="448"/>
      <c r="V31" s="448"/>
      <c r="W31" s="447"/>
      <c r="X31" s="447"/>
      <c r="Y31" s="447"/>
      <c r="Z31" s="447"/>
      <c r="AA31" s="447"/>
      <c r="AB31" s="448"/>
      <c r="AC31" s="448"/>
      <c r="AD31" s="447"/>
      <c r="AE31" s="447"/>
      <c r="AF31" s="447"/>
      <c r="AG31" s="259"/>
      <c r="AH31" s="259"/>
      <c r="AI31" s="232"/>
      <c r="AJ31" s="440"/>
    </row>
    <row r="32" spans="1:36" ht="23.25" customHeight="1">
      <c r="A32" s="227"/>
      <c r="B32" s="438"/>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9">
        <f t="shared" ref="AG32:AG38" si="9">SUM(B32:AF32)</f>
        <v>0</v>
      </c>
      <c r="AH32" s="439"/>
      <c r="AI32" s="232">
        <f t="shared" ref="AI32:AI38" si="10">IF(AND(AG32&gt;0,AH32&gt;0),IF((AG32/AH32)&gt;1,1,(ROUNDDOWN(AG32/AH32,2))),0)</f>
        <v>0</v>
      </c>
      <c r="AJ32" s="440"/>
    </row>
    <row r="33" spans="1:36" ht="23.25" customHeight="1">
      <c r="A33" s="227"/>
      <c r="B33" s="438"/>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9">
        <f t="shared" si="9"/>
        <v>0</v>
      </c>
      <c r="AH33" s="439"/>
      <c r="AI33" s="232">
        <f t="shared" si="10"/>
        <v>0</v>
      </c>
      <c r="AJ33" s="440"/>
    </row>
    <row r="34" spans="1:36" ht="23.25" customHeight="1">
      <c r="A34" s="227"/>
      <c r="B34" s="438"/>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9">
        <f t="shared" si="9"/>
        <v>0</v>
      </c>
      <c r="AH34" s="439"/>
      <c r="AI34" s="232">
        <f t="shared" si="10"/>
        <v>0</v>
      </c>
      <c r="AJ34" s="440"/>
    </row>
    <row r="35" spans="1:36" ht="23.25" customHeight="1">
      <c r="A35" s="227"/>
      <c r="B35" s="438"/>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9">
        <f t="shared" si="9"/>
        <v>0</v>
      </c>
      <c r="AH35" s="439"/>
      <c r="AI35" s="232">
        <f t="shared" si="10"/>
        <v>0</v>
      </c>
      <c r="AJ35" s="440"/>
    </row>
    <row r="36" spans="1:36" ht="23.25" customHeight="1">
      <c r="A36" s="227"/>
      <c r="B36" s="438"/>
      <c r="C36" s="257"/>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9">
        <f t="shared" si="9"/>
        <v>0</v>
      </c>
      <c r="AH36" s="439"/>
      <c r="AI36" s="232">
        <f t="shared" si="10"/>
        <v>0</v>
      </c>
      <c r="AJ36" s="440"/>
    </row>
    <row r="37" spans="1:36" ht="23.25" customHeight="1">
      <c r="A37" s="227"/>
      <c r="B37" s="438"/>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9">
        <f t="shared" si="9"/>
        <v>0</v>
      </c>
      <c r="AH37" s="439"/>
      <c r="AI37" s="232">
        <f t="shared" si="10"/>
        <v>0</v>
      </c>
      <c r="AJ37" s="440"/>
    </row>
    <row r="38" spans="1:36" ht="23.25" customHeight="1">
      <c r="A38" s="227"/>
      <c r="B38" s="438"/>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9">
        <f t="shared" si="9"/>
        <v>0</v>
      </c>
      <c r="AH38" s="439"/>
      <c r="AI38" s="232">
        <f t="shared" si="10"/>
        <v>0</v>
      </c>
      <c r="AJ38" s="440"/>
    </row>
    <row r="39" spans="1:36" ht="23.25" customHeight="1">
      <c r="A39" s="441" t="s">
        <v>26</v>
      </c>
      <c r="B39" s="443">
        <f t="shared" ref="B39:AG39" si="11">SUM(B32:B38)</f>
        <v>0</v>
      </c>
      <c r="C39" s="443">
        <f t="shared" si="11"/>
        <v>0</v>
      </c>
      <c r="D39" s="443">
        <f t="shared" si="11"/>
        <v>0</v>
      </c>
      <c r="E39" s="443">
        <f t="shared" si="11"/>
        <v>0</v>
      </c>
      <c r="F39" s="443">
        <f t="shared" si="11"/>
        <v>0</v>
      </c>
      <c r="G39" s="443">
        <f t="shared" si="11"/>
        <v>0</v>
      </c>
      <c r="H39" s="443">
        <f t="shared" si="11"/>
        <v>0</v>
      </c>
      <c r="I39" s="443">
        <f t="shared" si="11"/>
        <v>0</v>
      </c>
      <c r="J39" s="443">
        <f t="shared" si="11"/>
        <v>0</v>
      </c>
      <c r="K39" s="443">
        <f t="shared" si="11"/>
        <v>0</v>
      </c>
      <c r="L39" s="443">
        <f t="shared" si="11"/>
        <v>0</v>
      </c>
      <c r="M39" s="443">
        <f t="shared" si="11"/>
        <v>0</v>
      </c>
      <c r="N39" s="443">
        <f t="shared" si="11"/>
        <v>0</v>
      </c>
      <c r="O39" s="443">
        <f t="shared" si="11"/>
        <v>0</v>
      </c>
      <c r="P39" s="443">
        <f t="shared" si="11"/>
        <v>0</v>
      </c>
      <c r="Q39" s="443">
        <f t="shared" si="11"/>
        <v>0</v>
      </c>
      <c r="R39" s="443">
        <f t="shared" si="11"/>
        <v>0</v>
      </c>
      <c r="S39" s="443">
        <f t="shared" si="11"/>
        <v>0</v>
      </c>
      <c r="T39" s="443">
        <f t="shared" si="11"/>
        <v>0</v>
      </c>
      <c r="U39" s="443">
        <f t="shared" si="11"/>
        <v>0</v>
      </c>
      <c r="V39" s="443">
        <f t="shared" si="11"/>
        <v>0</v>
      </c>
      <c r="W39" s="443">
        <f t="shared" si="11"/>
        <v>0</v>
      </c>
      <c r="X39" s="443">
        <f t="shared" si="11"/>
        <v>0</v>
      </c>
      <c r="Y39" s="443">
        <f t="shared" si="11"/>
        <v>0</v>
      </c>
      <c r="Z39" s="443">
        <f t="shared" si="11"/>
        <v>0</v>
      </c>
      <c r="AA39" s="443">
        <f t="shared" si="11"/>
        <v>0</v>
      </c>
      <c r="AB39" s="443">
        <f t="shared" si="11"/>
        <v>0</v>
      </c>
      <c r="AC39" s="443">
        <f t="shared" si="11"/>
        <v>0</v>
      </c>
      <c r="AD39" s="443">
        <f t="shared" si="11"/>
        <v>0</v>
      </c>
      <c r="AE39" s="443">
        <f t="shared" si="11"/>
        <v>0</v>
      </c>
      <c r="AF39" s="443">
        <f t="shared" si="11"/>
        <v>0</v>
      </c>
      <c r="AG39" s="443">
        <f t="shared" si="11"/>
        <v>0</v>
      </c>
      <c r="AH39" s="443"/>
      <c r="AI39" s="444">
        <f>SUM(AI32:AI38)</f>
        <v>0</v>
      </c>
      <c r="AJ39" s="445"/>
    </row>
    <row r="40" spans="1:36" ht="23.25" customHeight="1">
      <c r="A40" s="343" t="s">
        <v>78</v>
      </c>
      <c r="B40" s="446"/>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7"/>
      <c r="AA40" s="447"/>
      <c r="AB40" s="447"/>
      <c r="AC40" s="447"/>
      <c r="AD40" s="447"/>
      <c r="AE40" s="447"/>
      <c r="AF40" s="447"/>
      <c r="AG40" s="259"/>
      <c r="AH40" s="259"/>
      <c r="AI40" s="232"/>
      <c r="AJ40" s="440"/>
    </row>
    <row r="41" spans="1:36" ht="23.25" customHeight="1">
      <c r="A41" s="227"/>
      <c r="B41" s="438"/>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9">
        <f t="shared" ref="AG41:AG47" si="12">SUM(B41:AF41)</f>
        <v>0</v>
      </c>
      <c r="AH41" s="439"/>
      <c r="AI41" s="232">
        <f t="shared" ref="AI41:AI47" si="13">IF(AND(AG41&gt;0,AH41&gt;0),IF((AG41/AH41)&gt;1,1,(ROUNDDOWN(AG41/AH41,2))),0)</f>
        <v>0</v>
      </c>
      <c r="AJ41" s="440"/>
    </row>
    <row r="42" spans="1:36" ht="23.25" customHeight="1">
      <c r="A42" s="227"/>
      <c r="B42" s="438"/>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7"/>
      <c r="AG42" s="259">
        <f t="shared" si="12"/>
        <v>0</v>
      </c>
      <c r="AH42" s="439"/>
      <c r="AI42" s="232">
        <f t="shared" si="13"/>
        <v>0</v>
      </c>
      <c r="AJ42" s="440"/>
    </row>
    <row r="43" spans="1:36" ht="23.25" customHeight="1">
      <c r="A43" s="227"/>
      <c r="B43" s="438"/>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9">
        <f t="shared" si="12"/>
        <v>0</v>
      </c>
      <c r="AH43" s="439"/>
      <c r="AI43" s="232">
        <f t="shared" si="13"/>
        <v>0</v>
      </c>
      <c r="AJ43" s="440"/>
    </row>
    <row r="44" spans="1:36" ht="23.25" customHeight="1">
      <c r="A44" s="227"/>
      <c r="B44" s="438"/>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9">
        <f t="shared" si="12"/>
        <v>0</v>
      </c>
      <c r="AH44" s="439"/>
      <c r="AI44" s="232">
        <f t="shared" si="13"/>
        <v>0</v>
      </c>
      <c r="AJ44" s="440"/>
    </row>
    <row r="45" spans="1:36" ht="23.25" customHeight="1">
      <c r="A45" s="227"/>
      <c r="B45" s="438"/>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9">
        <f t="shared" si="12"/>
        <v>0</v>
      </c>
      <c r="AH45" s="439"/>
      <c r="AI45" s="232">
        <f t="shared" si="13"/>
        <v>0</v>
      </c>
      <c r="AJ45" s="440"/>
    </row>
    <row r="46" spans="1:36" ht="23.25" customHeight="1">
      <c r="A46" s="227"/>
      <c r="B46" s="438"/>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9">
        <f t="shared" si="12"/>
        <v>0</v>
      </c>
      <c r="AH46" s="439"/>
      <c r="AI46" s="232">
        <f t="shared" si="13"/>
        <v>0</v>
      </c>
      <c r="AJ46" s="440"/>
    </row>
    <row r="47" spans="1:36" ht="23.25" customHeight="1">
      <c r="A47" s="227"/>
      <c r="B47" s="438"/>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9">
        <f t="shared" si="12"/>
        <v>0</v>
      </c>
      <c r="AH47" s="439"/>
      <c r="AI47" s="232">
        <f t="shared" si="13"/>
        <v>0</v>
      </c>
      <c r="AJ47" s="440"/>
    </row>
    <row r="48" spans="1:36" ht="23.25" customHeight="1">
      <c r="A48" s="441" t="s">
        <v>26</v>
      </c>
      <c r="B48" s="443">
        <f t="shared" ref="B48:AG48" si="14">SUM(B41:B47)</f>
        <v>0</v>
      </c>
      <c r="C48" s="443">
        <f t="shared" si="14"/>
        <v>0</v>
      </c>
      <c r="D48" s="443">
        <f t="shared" si="14"/>
        <v>0</v>
      </c>
      <c r="E48" s="443">
        <f t="shared" si="14"/>
        <v>0</v>
      </c>
      <c r="F48" s="443">
        <f t="shared" si="14"/>
        <v>0</v>
      </c>
      <c r="G48" s="443">
        <f t="shared" si="14"/>
        <v>0</v>
      </c>
      <c r="H48" s="443">
        <f t="shared" si="14"/>
        <v>0</v>
      </c>
      <c r="I48" s="443">
        <f t="shared" si="14"/>
        <v>0</v>
      </c>
      <c r="J48" s="443">
        <f t="shared" si="14"/>
        <v>0</v>
      </c>
      <c r="K48" s="443">
        <f t="shared" si="14"/>
        <v>0</v>
      </c>
      <c r="L48" s="443">
        <f t="shared" si="14"/>
        <v>0</v>
      </c>
      <c r="M48" s="443">
        <f t="shared" si="14"/>
        <v>0</v>
      </c>
      <c r="N48" s="443">
        <f t="shared" si="14"/>
        <v>0</v>
      </c>
      <c r="O48" s="443">
        <f t="shared" si="14"/>
        <v>0</v>
      </c>
      <c r="P48" s="443">
        <f t="shared" si="14"/>
        <v>0</v>
      </c>
      <c r="Q48" s="443">
        <f t="shared" si="14"/>
        <v>0</v>
      </c>
      <c r="R48" s="443">
        <f t="shared" si="14"/>
        <v>0</v>
      </c>
      <c r="S48" s="443">
        <f t="shared" si="14"/>
        <v>0</v>
      </c>
      <c r="T48" s="443">
        <f t="shared" si="14"/>
        <v>0</v>
      </c>
      <c r="U48" s="443">
        <f t="shared" si="14"/>
        <v>0</v>
      </c>
      <c r="V48" s="443">
        <f t="shared" si="14"/>
        <v>0</v>
      </c>
      <c r="W48" s="443">
        <f t="shared" si="14"/>
        <v>0</v>
      </c>
      <c r="X48" s="443">
        <f t="shared" si="14"/>
        <v>0</v>
      </c>
      <c r="Y48" s="443">
        <f t="shared" si="14"/>
        <v>0</v>
      </c>
      <c r="Z48" s="443">
        <f t="shared" si="14"/>
        <v>0</v>
      </c>
      <c r="AA48" s="443">
        <f t="shared" si="14"/>
        <v>0</v>
      </c>
      <c r="AB48" s="443">
        <f t="shared" si="14"/>
        <v>0</v>
      </c>
      <c r="AC48" s="443">
        <f t="shared" si="14"/>
        <v>0</v>
      </c>
      <c r="AD48" s="443">
        <f t="shared" si="14"/>
        <v>0</v>
      </c>
      <c r="AE48" s="443">
        <f t="shared" si="14"/>
        <v>0</v>
      </c>
      <c r="AF48" s="443">
        <f t="shared" si="14"/>
        <v>0</v>
      </c>
      <c r="AG48" s="443">
        <f t="shared" si="14"/>
        <v>0</v>
      </c>
      <c r="AH48" s="443"/>
      <c r="AI48" s="444">
        <f>SUM(AI41:AI47)</f>
        <v>0</v>
      </c>
      <c r="AJ48" s="445"/>
    </row>
    <row r="49" spans="1:36" ht="23.25" customHeight="1">
      <c r="A49" s="343" t="s">
        <v>79</v>
      </c>
      <c r="B49" s="446"/>
      <c r="C49" s="447"/>
      <c r="D49" s="447"/>
      <c r="E49" s="447"/>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7"/>
      <c r="AE49" s="447"/>
      <c r="AF49" s="447"/>
      <c r="AG49" s="259"/>
      <c r="AH49" s="259"/>
      <c r="AI49" s="232"/>
      <c r="AJ49" s="440"/>
    </row>
    <row r="50" spans="1:36" ht="23.25" customHeight="1">
      <c r="A50" s="227"/>
      <c r="B50" s="438"/>
      <c r="C50" s="257"/>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9">
        <f t="shared" ref="AG50:AG56" si="15">SUM(B50:AF50)</f>
        <v>0</v>
      </c>
      <c r="AH50" s="439"/>
      <c r="AI50" s="232">
        <f t="shared" ref="AI50:AI56" si="16">IF(AND(AG50&gt;0,AH50&gt;0),IF((AG50/AH50)&gt;1,1,(ROUNDDOWN(AG50/AH50,2))),0)</f>
        <v>0</v>
      </c>
      <c r="AJ50" s="440"/>
    </row>
    <row r="51" spans="1:36" ht="23.25" customHeight="1">
      <c r="A51" s="227"/>
      <c r="B51" s="438"/>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9">
        <f t="shared" si="15"/>
        <v>0</v>
      </c>
      <c r="AH51" s="439"/>
      <c r="AI51" s="232">
        <f t="shared" si="16"/>
        <v>0</v>
      </c>
      <c r="AJ51" s="440"/>
    </row>
    <row r="52" spans="1:36" ht="23.25" customHeight="1">
      <c r="A52" s="227"/>
      <c r="B52" s="438"/>
      <c r="C52" s="257"/>
      <c r="D52" s="257"/>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9">
        <f t="shared" si="15"/>
        <v>0</v>
      </c>
      <c r="AH52" s="439"/>
      <c r="AI52" s="232">
        <f t="shared" si="16"/>
        <v>0</v>
      </c>
      <c r="AJ52" s="440"/>
    </row>
    <row r="53" spans="1:36" ht="23.25" customHeight="1">
      <c r="A53" s="227"/>
      <c r="B53" s="438"/>
      <c r="C53" s="257"/>
      <c r="D53" s="257"/>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c r="AF53" s="257"/>
      <c r="AG53" s="259">
        <f t="shared" si="15"/>
        <v>0</v>
      </c>
      <c r="AH53" s="439"/>
      <c r="AI53" s="232">
        <f t="shared" si="16"/>
        <v>0</v>
      </c>
      <c r="AJ53" s="440"/>
    </row>
    <row r="54" spans="1:36" ht="23.25" customHeight="1">
      <c r="A54" s="227"/>
      <c r="B54" s="438"/>
      <c r="C54" s="257"/>
      <c r="D54" s="257"/>
      <c r="E54" s="257"/>
      <c r="F54" s="257"/>
      <c r="G54" s="257"/>
      <c r="H54" s="257"/>
      <c r="I54" s="257"/>
      <c r="J54" s="257"/>
      <c r="K54" s="257"/>
      <c r="L54" s="257"/>
      <c r="M54" s="257"/>
      <c r="N54" s="257"/>
      <c r="O54" s="257"/>
      <c r="P54" s="257"/>
      <c r="Q54" s="257"/>
      <c r="R54" s="257"/>
      <c r="S54" s="257"/>
      <c r="T54" s="257"/>
      <c r="U54" s="257"/>
      <c r="V54" s="257"/>
      <c r="W54" s="257"/>
      <c r="X54" s="257"/>
      <c r="Y54" s="257"/>
      <c r="Z54" s="257"/>
      <c r="AA54" s="257"/>
      <c r="AB54" s="257"/>
      <c r="AC54" s="257"/>
      <c r="AD54" s="257"/>
      <c r="AE54" s="257"/>
      <c r="AF54" s="257"/>
      <c r="AG54" s="259">
        <f t="shared" si="15"/>
        <v>0</v>
      </c>
      <c r="AH54" s="439"/>
      <c r="AI54" s="232">
        <f t="shared" si="16"/>
        <v>0</v>
      </c>
      <c r="AJ54" s="440"/>
    </row>
    <row r="55" spans="1:36" ht="23.25" customHeight="1">
      <c r="A55" s="227"/>
      <c r="B55" s="438"/>
      <c r="C55" s="257"/>
      <c r="D55" s="257"/>
      <c r="E55" s="257"/>
      <c r="F55" s="257"/>
      <c r="G55" s="257"/>
      <c r="H55" s="257"/>
      <c r="I55" s="257"/>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9">
        <f t="shared" si="15"/>
        <v>0</v>
      </c>
      <c r="AH55" s="439"/>
      <c r="AI55" s="232">
        <f t="shared" si="16"/>
        <v>0</v>
      </c>
      <c r="AJ55" s="440"/>
    </row>
    <row r="56" spans="1:36" ht="23.25" customHeight="1">
      <c r="A56" s="227"/>
      <c r="B56" s="438"/>
      <c r="C56" s="257"/>
      <c r="D56" s="25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9">
        <f t="shared" si="15"/>
        <v>0</v>
      </c>
      <c r="AH56" s="439"/>
      <c r="AI56" s="232">
        <f t="shared" si="16"/>
        <v>0</v>
      </c>
      <c r="AJ56" s="440"/>
    </row>
    <row r="57" spans="1:36" ht="23.25" customHeight="1">
      <c r="A57" s="441" t="s">
        <v>26</v>
      </c>
      <c r="B57" s="443">
        <f t="shared" ref="B57:AG57" si="17">SUM(B50:B56)</f>
        <v>0</v>
      </c>
      <c r="C57" s="443">
        <f t="shared" si="17"/>
        <v>0</v>
      </c>
      <c r="D57" s="443">
        <f t="shared" si="17"/>
        <v>0</v>
      </c>
      <c r="E57" s="443">
        <f t="shared" si="17"/>
        <v>0</v>
      </c>
      <c r="F57" s="443">
        <f t="shared" si="17"/>
        <v>0</v>
      </c>
      <c r="G57" s="443">
        <f t="shared" si="17"/>
        <v>0</v>
      </c>
      <c r="H57" s="443">
        <f t="shared" si="17"/>
        <v>0</v>
      </c>
      <c r="I57" s="443">
        <f t="shared" si="17"/>
        <v>0</v>
      </c>
      <c r="J57" s="443">
        <f t="shared" si="17"/>
        <v>0</v>
      </c>
      <c r="K57" s="443">
        <f t="shared" si="17"/>
        <v>0</v>
      </c>
      <c r="L57" s="443">
        <f t="shared" si="17"/>
        <v>0</v>
      </c>
      <c r="M57" s="443">
        <f t="shared" si="17"/>
        <v>0</v>
      </c>
      <c r="N57" s="443">
        <f t="shared" si="17"/>
        <v>0</v>
      </c>
      <c r="O57" s="443">
        <f t="shared" si="17"/>
        <v>0</v>
      </c>
      <c r="P57" s="443">
        <f t="shared" si="17"/>
        <v>0</v>
      </c>
      <c r="Q57" s="443">
        <f t="shared" si="17"/>
        <v>0</v>
      </c>
      <c r="R57" s="443">
        <f t="shared" si="17"/>
        <v>0</v>
      </c>
      <c r="S57" s="443">
        <f t="shared" si="17"/>
        <v>0</v>
      </c>
      <c r="T57" s="443">
        <f t="shared" si="17"/>
        <v>0</v>
      </c>
      <c r="U57" s="443">
        <f t="shared" si="17"/>
        <v>0</v>
      </c>
      <c r="V57" s="443">
        <f t="shared" si="17"/>
        <v>0</v>
      </c>
      <c r="W57" s="443">
        <f t="shared" si="17"/>
        <v>0</v>
      </c>
      <c r="X57" s="443">
        <f t="shared" si="17"/>
        <v>0</v>
      </c>
      <c r="Y57" s="443">
        <f t="shared" si="17"/>
        <v>0</v>
      </c>
      <c r="Z57" s="443">
        <f t="shared" si="17"/>
        <v>0</v>
      </c>
      <c r="AA57" s="443">
        <f t="shared" si="17"/>
        <v>0</v>
      </c>
      <c r="AB57" s="443">
        <f t="shared" si="17"/>
        <v>0</v>
      </c>
      <c r="AC57" s="443">
        <f t="shared" si="17"/>
        <v>0</v>
      </c>
      <c r="AD57" s="443">
        <f t="shared" si="17"/>
        <v>0</v>
      </c>
      <c r="AE57" s="443">
        <f t="shared" si="17"/>
        <v>0</v>
      </c>
      <c r="AF57" s="443">
        <f t="shared" si="17"/>
        <v>0</v>
      </c>
      <c r="AG57" s="443">
        <f t="shared" si="17"/>
        <v>0</v>
      </c>
      <c r="AH57" s="443"/>
      <c r="AI57" s="444">
        <f>SUM(AI50:AI56)</f>
        <v>0</v>
      </c>
      <c r="AJ57" s="445"/>
    </row>
    <row r="58" spans="1:36" ht="23.25" customHeight="1">
      <c r="A58" s="343" t="s">
        <v>80</v>
      </c>
      <c r="B58" s="446"/>
      <c r="C58" s="447"/>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259"/>
      <c r="AH58" s="259"/>
      <c r="AI58" s="232"/>
      <c r="AJ58" s="440"/>
    </row>
    <row r="59" spans="1:36" ht="23.25" customHeight="1">
      <c r="A59" s="227"/>
      <c r="B59" s="438"/>
      <c r="C59" s="257"/>
      <c r="D59" s="257"/>
      <c r="E59" s="257"/>
      <c r="F59" s="257"/>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57"/>
      <c r="AF59" s="257"/>
      <c r="AG59" s="259">
        <f t="shared" ref="AG59:AG65" si="18">SUM(B59:AF59)</f>
        <v>0</v>
      </c>
      <c r="AH59" s="439"/>
      <c r="AI59" s="232">
        <f t="shared" ref="AI59:AI65" si="19">IF(AND(AG59&gt;0,AH59&gt;0),IF((AG59/AH59)&gt;1,1,(ROUNDDOWN(AG59/AH59,2))),0)</f>
        <v>0</v>
      </c>
      <c r="AJ59" s="440"/>
    </row>
    <row r="60" spans="1:36" ht="23.25" customHeight="1">
      <c r="A60" s="227"/>
      <c r="B60" s="438"/>
      <c r="C60" s="257"/>
      <c r="D60" s="257"/>
      <c r="E60" s="257"/>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9">
        <f t="shared" si="18"/>
        <v>0</v>
      </c>
      <c r="AH60" s="439"/>
      <c r="AI60" s="232">
        <f t="shared" si="19"/>
        <v>0</v>
      </c>
      <c r="AJ60" s="440"/>
    </row>
    <row r="61" spans="1:36" ht="23.25" customHeight="1">
      <c r="A61" s="227"/>
      <c r="B61" s="438"/>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9">
        <f t="shared" si="18"/>
        <v>0</v>
      </c>
      <c r="AH61" s="439"/>
      <c r="AI61" s="232">
        <f t="shared" si="19"/>
        <v>0</v>
      </c>
      <c r="AJ61" s="440"/>
    </row>
    <row r="62" spans="1:36" ht="23.25" customHeight="1">
      <c r="A62" s="227"/>
      <c r="B62" s="438"/>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7"/>
      <c r="AF62" s="257"/>
      <c r="AG62" s="259">
        <f t="shared" si="18"/>
        <v>0</v>
      </c>
      <c r="AH62" s="439"/>
      <c r="AI62" s="232">
        <f t="shared" si="19"/>
        <v>0</v>
      </c>
      <c r="AJ62" s="440"/>
    </row>
    <row r="63" spans="1:36" ht="23.25" customHeight="1">
      <c r="A63" s="227"/>
      <c r="B63" s="438"/>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9">
        <f t="shared" si="18"/>
        <v>0</v>
      </c>
      <c r="AH63" s="439"/>
      <c r="AI63" s="232">
        <f t="shared" si="19"/>
        <v>0</v>
      </c>
      <c r="AJ63" s="440"/>
    </row>
    <row r="64" spans="1:36" ht="23.25" customHeight="1">
      <c r="A64" s="227"/>
      <c r="B64" s="438"/>
      <c r="C64" s="257"/>
      <c r="D64" s="257"/>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9">
        <f t="shared" si="18"/>
        <v>0</v>
      </c>
      <c r="AH64" s="439"/>
      <c r="AI64" s="232">
        <f t="shared" si="19"/>
        <v>0</v>
      </c>
      <c r="AJ64" s="440"/>
    </row>
    <row r="65" spans="1:36" ht="23.25" customHeight="1">
      <c r="A65" s="227"/>
      <c r="B65" s="438"/>
      <c r="C65" s="257"/>
      <c r="D65" s="257"/>
      <c r="E65" s="257"/>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c r="AD65" s="257"/>
      <c r="AE65" s="257"/>
      <c r="AF65" s="257"/>
      <c r="AG65" s="259">
        <f t="shared" si="18"/>
        <v>0</v>
      </c>
      <c r="AH65" s="439"/>
      <c r="AI65" s="232">
        <f t="shared" si="19"/>
        <v>0</v>
      </c>
      <c r="AJ65" s="440"/>
    </row>
    <row r="66" spans="1:36" ht="23.25" customHeight="1">
      <c r="A66" s="441" t="s">
        <v>26</v>
      </c>
      <c r="B66" s="443">
        <f t="shared" ref="B66:AG66" si="20">SUM(B59:B65)</f>
        <v>0</v>
      </c>
      <c r="C66" s="443">
        <f t="shared" si="20"/>
        <v>0</v>
      </c>
      <c r="D66" s="443">
        <f t="shared" si="20"/>
        <v>0</v>
      </c>
      <c r="E66" s="443">
        <f t="shared" si="20"/>
        <v>0</v>
      </c>
      <c r="F66" s="443">
        <f t="shared" si="20"/>
        <v>0</v>
      </c>
      <c r="G66" s="443">
        <f t="shared" si="20"/>
        <v>0</v>
      </c>
      <c r="H66" s="443">
        <f t="shared" si="20"/>
        <v>0</v>
      </c>
      <c r="I66" s="443">
        <f t="shared" si="20"/>
        <v>0</v>
      </c>
      <c r="J66" s="443">
        <f t="shared" si="20"/>
        <v>0</v>
      </c>
      <c r="K66" s="443">
        <f t="shared" si="20"/>
        <v>0</v>
      </c>
      <c r="L66" s="443">
        <f t="shared" si="20"/>
        <v>0</v>
      </c>
      <c r="M66" s="443">
        <f t="shared" si="20"/>
        <v>0</v>
      </c>
      <c r="N66" s="443">
        <f t="shared" si="20"/>
        <v>0</v>
      </c>
      <c r="O66" s="443">
        <f t="shared" si="20"/>
        <v>0</v>
      </c>
      <c r="P66" s="443">
        <f t="shared" si="20"/>
        <v>0</v>
      </c>
      <c r="Q66" s="443">
        <f t="shared" si="20"/>
        <v>0</v>
      </c>
      <c r="R66" s="443">
        <f t="shared" si="20"/>
        <v>0</v>
      </c>
      <c r="S66" s="443">
        <f t="shared" si="20"/>
        <v>0</v>
      </c>
      <c r="T66" s="443">
        <f t="shared" si="20"/>
        <v>0</v>
      </c>
      <c r="U66" s="443">
        <f t="shared" si="20"/>
        <v>0</v>
      </c>
      <c r="V66" s="443">
        <f t="shared" si="20"/>
        <v>0</v>
      </c>
      <c r="W66" s="443">
        <f t="shared" si="20"/>
        <v>0</v>
      </c>
      <c r="X66" s="443">
        <f t="shared" si="20"/>
        <v>0</v>
      </c>
      <c r="Y66" s="443">
        <f t="shared" si="20"/>
        <v>0</v>
      </c>
      <c r="Z66" s="443">
        <f t="shared" si="20"/>
        <v>0</v>
      </c>
      <c r="AA66" s="443">
        <f t="shared" si="20"/>
        <v>0</v>
      </c>
      <c r="AB66" s="443">
        <f t="shared" si="20"/>
        <v>0</v>
      </c>
      <c r="AC66" s="443">
        <f t="shared" si="20"/>
        <v>0</v>
      </c>
      <c r="AD66" s="443">
        <f t="shared" si="20"/>
        <v>0</v>
      </c>
      <c r="AE66" s="443">
        <f t="shared" si="20"/>
        <v>0</v>
      </c>
      <c r="AF66" s="443">
        <f t="shared" si="20"/>
        <v>0</v>
      </c>
      <c r="AG66" s="443">
        <f t="shared" si="20"/>
        <v>0</v>
      </c>
      <c r="AH66" s="443"/>
      <c r="AI66" s="444">
        <f>SUM(AI59:AI65)</f>
        <v>0</v>
      </c>
      <c r="AJ66" s="445"/>
    </row>
    <row r="67" spans="1:36" ht="23.25" customHeight="1">
      <c r="A67" s="343" t="s">
        <v>81</v>
      </c>
      <c r="B67" s="446"/>
      <c r="C67" s="447"/>
      <c r="D67" s="447"/>
      <c r="E67" s="447"/>
      <c r="F67" s="447"/>
      <c r="G67" s="447"/>
      <c r="H67" s="447"/>
      <c r="I67" s="447"/>
      <c r="J67" s="447"/>
      <c r="K67" s="447"/>
      <c r="L67" s="447"/>
      <c r="M67" s="447"/>
      <c r="N67" s="447"/>
      <c r="O67" s="447"/>
      <c r="P67" s="447"/>
      <c r="Q67" s="447"/>
      <c r="R67" s="447"/>
      <c r="S67" s="447"/>
      <c r="T67" s="447"/>
      <c r="U67" s="447"/>
      <c r="V67" s="447"/>
      <c r="W67" s="447"/>
      <c r="X67" s="447"/>
      <c r="Y67" s="447"/>
      <c r="Z67" s="447"/>
      <c r="AA67" s="447"/>
      <c r="AB67" s="447"/>
      <c r="AC67" s="447"/>
      <c r="AD67" s="447"/>
      <c r="AE67" s="447"/>
      <c r="AF67" s="447"/>
      <c r="AG67" s="259"/>
      <c r="AH67" s="259"/>
      <c r="AI67" s="232"/>
      <c r="AJ67" s="440"/>
    </row>
    <row r="68" spans="1:36" ht="23.25" customHeight="1">
      <c r="A68" s="227"/>
      <c r="B68" s="438"/>
      <c r="C68" s="257"/>
      <c r="D68" s="257"/>
      <c r="E68" s="257"/>
      <c r="F68" s="257"/>
      <c r="G68" s="257"/>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7"/>
      <c r="AF68" s="257"/>
      <c r="AG68" s="259">
        <f t="shared" ref="AG68:AG74" si="21">SUM(B68:AF68)</f>
        <v>0</v>
      </c>
      <c r="AH68" s="439"/>
      <c r="AI68" s="232">
        <f t="shared" ref="AI68:AI74" si="22">IF(AND(AG68&gt;0,AH68&gt;0),IF((AG68/AH68)&gt;1,1,(ROUNDDOWN(AG68/AH68,2))),0)</f>
        <v>0</v>
      </c>
      <c r="AJ68" s="440"/>
    </row>
    <row r="69" spans="1:36" ht="23.25" customHeight="1">
      <c r="A69" s="227"/>
      <c r="B69" s="438"/>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9">
        <f t="shared" si="21"/>
        <v>0</v>
      </c>
      <c r="AH69" s="439"/>
      <c r="AI69" s="232">
        <f t="shared" si="22"/>
        <v>0</v>
      </c>
      <c r="AJ69" s="440"/>
    </row>
    <row r="70" spans="1:36" ht="23.25" customHeight="1">
      <c r="A70" s="227"/>
      <c r="B70" s="438"/>
      <c r="C70" s="257"/>
      <c r="D70" s="257"/>
      <c r="E70" s="257"/>
      <c r="F70" s="257"/>
      <c r="G70" s="257"/>
      <c r="H70" s="257"/>
      <c r="I70" s="257"/>
      <c r="J70" s="257"/>
      <c r="K70" s="257"/>
      <c r="L70" s="257"/>
      <c r="M70" s="257"/>
      <c r="N70" s="257"/>
      <c r="O70" s="257"/>
      <c r="P70" s="257"/>
      <c r="Q70" s="257"/>
      <c r="R70" s="257"/>
      <c r="S70" s="257"/>
      <c r="T70" s="257"/>
      <c r="U70" s="257"/>
      <c r="V70" s="257"/>
      <c r="W70" s="257"/>
      <c r="X70" s="257"/>
      <c r="Y70" s="257"/>
      <c r="Z70" s="257"/>
      <c r="AA70" s="257"/>
      <c r="AB70" s="257"/>
      <c r="AC70" s="257"/>
      <c r="AD70" s="257"/>
      <c r="AE70" s="257"/>
      <c r="AF70" s="257"/>
      <c r="AG70" s="259">
        <f t="shared" si="21"/>
        <v>0</v>
      </c>
      <c r="AH70" s="439"/>
      <c r="AI70" s="232">
        <f t="shared" si="22"/>
        <v>0</v>
      </c>
      <c r="AJ70" s="440"/>
    </row>
    <row r="71" spans="1:36" ht="23.25" customHeight="1">
      <c r="A71" s="227"/>
      <c r="B71" s="438"/>
      <c r="C71" s="257"/>
      <c r="D71" s="257"/>
      <c r="E71" s="257"/>
      <c r="F71" s="257"/>
      <c r="G71" s="257"/>
      <c r="H71" s="257"/>
      <c r="I71" s="257"/>
      <c r="J71" s="257"/>
      <c r="K71" s="257"/>
      <c r="L71" s="257"/>
      <c r="M71" s="257"/>
      <c r="N71" s="257"/>
      <c r="O71" s="257"/>
      <c r="P71" s="257"/>
      <c r="Q71" s="257"/>
      <c r="R71" s="257"/>
      <c r="S71" s="257"/>
      <c r="T71" s="257"/>
      <c r="U71" s="257"/>
      <c r="V71" s="257"/>
      <c r="W71" s="257"/>
      <c r="X71" s="257"/>
      <c r="Y71" s="257"/>
      <c r="Z71" s="257"/>
      <c r="AA71" s="257"/>
      <c r="AB71" s="257"/>
      <c r="AC71" s="257"/>
      <c r="AD71" s="257"/>
      <c r="AE71" s="257"/>
      <c r="AF71" s="257"/>
      <c r="AG71" s="259">
        <f t="shared" si="21"/>
        <v>0</v>
      </c>
      <c r="AH71" s="439"/>
      <c r="AI71" s="232">
        <f t="shared" si="22"/>
        <v>0</v>
      </c>
      <c r="AJ71" s="440"/>
    </row>
    <row r="72" spans="1:36" ht="23.25" customHeight="1">
      <c r="A72" s="227"/>
      <c r="B72" s="438"/>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7"/>
      <c r="AE72" s="257"/>
      <c r="AF72" s="257"/>
      <c r="AG72" s="259">
        <f t="shared" si="21"/>
        <v>0</v>
      </c>
      <c r="AH72" s="439"/>
      <c r="AI72" s="232">
        <f t="shared" si="22"/>
        <v>0</v>
      </c>
      <c r="AJ72" s="440"/>
    </row>
    <row r="73" spans="1:36" ht="23.25" customHeight="1">
      <c r="A73" s="227"/>
      <c r="B73" s="438"/>
      <c r="C73" s="257"/>
      <c r="D73" s="257"/>
      <c r="E73" s="257"/>
      <c r="F73" s="257"/>
      <c r="G73" s="257"/>
      <c r="H73" s="257"/>
      <c r="I73" s="257"/>
      <c r="J73" s="257"/>
      <c r="K73" s="257"/>
      <c r="L73" s="257"/>
      <c r="M73" s="257"/>
      <c r="N73" s="257"/>
      <c r="O73" s="257"/>
      <c r="P73" s="257"/>
      <c r="Q73" s="257"/>
      <c r="R73" s="257"/>
      <c r="S73" s="257"/>
      <c r="T73" s="257"/>
      <c r="U73" s="257"/>
      <c r="V73" s="257"/>
      <c r="W73" s="257"/>
      <c r="X73" s="257"/>
      <c r="Y73" s="257"/>
      <c r="Z73" s="257"/>
      <c r="AA73" s="257"/>
      <c r="AB73" s="257"/>
      <c r="AC73" s="257"/>
      <c r="AD73" s="257"/>
      <c r="AE73" s="257"/>
      <c r="AF73" s="257"/>
      <c r="AG73" s="259">
        <f t="shared" si="21"/>
        <v>0</v>
      </c>
      <c r="AH73" s="439"/>
      <c r="AI73" s="232">
        <f t="shared" si="22"/>
        <v>0</v>
      </c>
      <c r="AJ73" s="440"/>
    </row>
    <row r="74" spans="1:36" ht="23.25" customHeight="1">
      <c r="A74" s="227"/>
      <c r="B74" s="438"/>
      <c r="C74" s="257"/>
      <c r="D74" s="257"/>
      <c r="E74" s="257"/>
      <c r="F74" s="257"/>
      <c r="G74" s="257"/>
      <c r="H74" s="257"/>
      <c r="I74" s="257"/>
      <c r="J74" s="257"/>
      <c r="K74" s="257"/>
      <c r="L74" s="257"/>
      <c r="M74" s="257"/>
      <c r="N74" s="257"/>
      <c r="O74" s="257"/>
      <c r="P74" s="257"/>
      <c r="Q74" s="257"/>
      <c r="R74" s="257"/>
      <c r="S74" s="257"/>
      <c r="T74" s="257"/>
      <c r="U74" s="257"/>
      <c r="V74" s="257"/>
      <c r="W74" s="257"/>
      <c r="X74" s="257"/>
      <c r="Y74" s="257"/>
      <c r="Z74" s="257"/>
      <c r="AA74" s="257"/>
      <c r="AB74" s="257"/>
      <c r="AC74" s="257"/>
      <c r="AD74" s="257"/>
      <c r="AE74" s="257"/>
      <c r="AF74" s="257"/>
      <c r="AG74" s="259">
        <f t="shared" si="21"/>
        <v>0</v>
      </c>
      <c r="AH74" s="439"/>
      <c r="AI74" s="232">
        <f t="shared" si="22"/>
        <v>0</v>
      </c>
      <c r="AJ74" s="440"/>
    </row>
    <row r="75" spans="1:36" ht="23.25" customHeight="1">
      <c r="A75" s="441" t="s">
        <v>26</v>
      </c>
      <c r="B75" s="443">
        <f t="shared" ref="B75:AG75" si="23">SUM(B68:B74)</f>
        <v>0</v>
      </c>
      <c r="C75" s="443">
        <f t="shared" si="23"/>
        <v>0</v>
      </c>
      <c r="D75" s="443">
        <f t="shared" si="23"/>
        <v>0</v>
      </c>
      <c r="E75" s="443">
        <f t="shared" si="23"/>
        <v>0</v>
      </c>
      <c r="F75" s="443">
        <f t="shared" si="23"/>
        <v>0</v>
      </c>
      <c r="G75" s="443">
        <f t="shared" si="23"/>
        <v>0</v>
      </c>
      <c r="H75" s="443">
        <f t="shared" si="23"/>
        <v>0</v>
      </c>
      <c r="I75" s="443">
        <f t="shared" si="23"/>
        <v>0</v>
      </c>
      <c r="J75" s="443">
        <f t="shared" si="23"/>
        <v>0</v>
      </c>
      <c r="K75" s="443">
        <f t="shared" si="23"/>
        <v>0</v>
      </c>
      <c r="L75" s="443">
        <f t="shared" si="23"/>
        <v>0</v>
      </c>
      <c r="M75" s="443">
        <f t="shared" si="23"/>
        <v>0</v>
      </c>
      <c r="N75" s="443">
        <f t="shared" si="23"/>
        <v>0</v>
      </c>
      <c r="O75" s="443">
        <f t="shared" si="23"/>
        <v>0</v>
      </c>
      <c r="P75" s="443">
        <f t="shared" si="23"/>
        <v>0</v>
      </c>
      <c r="Q75" s="443">
        <f t="shared" si="23"/>
        <v>0</v>
      </c>
      <c r="R75" s="443">
        <f t="shared" si="23"/>
        <v>0</v>
      </c>
      <c r="S75" s="443">
        <f t="shared" si="23"/>
        <v>0</v>
      </c>
      <c r="T75" s="443">
        <f t="shared" si="23"/>
        <v>0</v>
      </c>
      <c r="U75" s="443">
        <f t="shared" si="23"/>
        <v>0</v>
      </c>
      <c r="V75" s="443">
        <f t="shared" si="23"/>
        <v>0</v>
      </c>
      <c r="W75" s="443">
        <f t="shared" si="23"/>
        <v>0</v>
      </c>
      <c r="X75" s="443">
        <f t="shared" si="23"/>
        <v>0</v>
      </c>
      <c r="Y75" s="443">
        <f t="shared" si="23"/>
        <v>0</v>
      </c>
      <c r="Z75" s="443">
        <f t="shared" si="23"/>
        <v>0</v>
      </c>
      <c r="AA75" s="443">
        <f t="shared" si="23"/>
        <v>0</v>
      </c>
      <c r="AB75" s="443">
        <f t="shared" si="23"/>
        <v>0</v>
      </c>
      <c r="AC75" s="443">
        <f t="shared" si="23"/>
        <v>0</v>
      </c>
      <c r="AD75" s="443">
        <f t="shared" si="23"/>
        <v>0</v>
      </c>
      <c r="AE75" s="443">
        <f t="shared" si="23"/>
        <v>0</v>
      </c>
      <c r="AF75" s="443">
        <f t="shared" si="23"/>
        <v>0</v>
      </c>
      <c r="AG75" s="443">
        <f t="shared" si="23"/>
        <v>0</v>
      </c>
      <c r="AH75" s="443"/>
      <c r="AI75" s="444">
        <f>SUM(AI68:AI74)</f>
        <v>0</v>
      </c>
      <c r="AJ75" s="445"/>
    </row>
    <row r="76" spans="1:36" ht="23.25" customHeight="1">
      <c r="A76" s="343" t="s">
        <v>82</v>
      </c>
      <c r="B76" s="446"/>
      <c r="C76" s="447"/>
      <c r="D76" s="447"/>
      <c r="E76" s="447"/>
      <c r="F76" s="447"/>
      <c r="G76" s="447"/>
      <c r="H76" s="447"/>
      <c r="I76" s="447"/>
      <c r="J76" s="447"/>
      <c r="K76" s="447"/>
      <c r="L76" s="447"/>
      <c r="M76" s="447"/>
      <c r="N76" s="447"/>
      <c r="O76" s="447"/>
      <c r="P76" s="447"/>
      <c r="Q76" s="447"/>
      <c r="R76" s="447"/>
      <c r="S76" s="447"/>
      <c r="T76" s="447"/>
      <c r="U76" s="447"/>
      <c r="V76" s="447"/>
      <c r="W76" s="447"/>
      <c r="X76" s="447"/>
      <c r="Y76" s="447"/>
      <c r="Z76" s="447"/>
      <c r="AA76" s="447"/>
      <c r="AB76" s="447"/>
      <c r="AC76" s="447"/>
      <c r="AD76" s="447"/>
      <c r="AE76" s="447"/>
      <c r="AF76" s="447"/>
      <c r="AG76" s="259"/>
      <c r="AH76" s="259"/>
      <c r="AI76" s="232"/>
      <c r="AJ76" s="440"/>
    </row>
    <row r="77" spans="1:36" ht="23.25" customHeight="1">
      <c r="A77" s="227"/>
      <c r="B77" s="438"/>
      <c r="C77" s="257"/>
      <c r="D77" s="257"/>
      <c r="E77" s="257"/>
      <c r="F77" s="257"/>
      <c r="G77" s="257"/>
      <c r="H77" s="257"/>
      <c r="I77" s="257"/>
      <c r="J77" s="257"/>
      <c r="K77" s="257"/>
      <c r="L77" s="257"/>
      <c r="M77" s="257"/>
      <c r="N77" s="257"/>
      <c r="O77" s="257"/>
      <c r="P77" s="257"/>
      <c r="Q77" s="257"/>
      <c r="R77" s="257"/>
      <c r="S77" s="257"/>
      <c r="T77" s="257"/>
      <c r="U77" s="257"/>
      <c r="V77" s="257"/>
      <c r="W77" s="257"/>
      <c r="X77" s="257"/>
      <c r="Y77" s="257"/>
      <c r="Z77" s="257"/>
      <c r="AA77" s="257"/>
      <c r="AB77" s="257"/>
      <c r="AC77" s="257"/>
      <c r="AD77" s="257"/>
      <c r="AE77" s="257"/>
      <c r="AF77" s="257"/>
      <c r="AG77" s="259">
        <f t="shared" ref="AG77:AG83" si="24">SUM(B77:AF77)</f>
        <v>0</v>
      </c>
      <c r="AH77" s="439"/>
      <c r="AI77" s="232">
        <f t="shared" ref="AI77:AI83" si="25">IF(AND(AG77&gt;0,AH77&gt;0),IF((AG77/AH77)&gt;1,1,(ROUNDDOWN(AG77/AH77,2))),0)</f>
        <v>0</v>
      </c>
      <c r="AJ77" s="440"/>
    </row>
    <row r="78" spans="1:36" ht="23.25" customHeight="1">
      <c r="A78" s="227"/>
      <c r="B78" s="438"/>
      <c r="C78" s="257"/>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7"/>
      <c r="AB78" s="257"/>
      <c r="AC78" s="257"/>
      <c r="AD78" s="257"/>
      <c r="AE78" s="257"/>
      <c r="AF78" s="257"/>
      <c r="AG78" s="259">
        <f t="shared" si="24"/>
        <v>0</v>
      </c>
      <c r="AH78" s="439"/>
      <c r="AI78" s="232">
        <f t="shared" si="25"/>
        <v>0</v>
      </c>
      <c r="AJ78" s="440"/>
    </row>
    <row r="79" spans="1:36" ht="23.25" customHeight="1">
      <c r="A79" s="227"/>
      <c r="B79" s="438"/>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7"/>
      <c r="AE79" s="257"/>
      <c r="AF79" s="257"/>
      <c r="AG79" s="259">
        <f t="shared" si="24"/>
        <v>0</v>
      </c>
      <c r="AH79" s="439"/>
      <c r="AI79" s="232">
        <f t="shared" si="25"/>
        <v>0</v>
      </c>
      <c r="AJ79" s="440"/>
    </row>
    <row r="80" spans="1:36" ht="23.25" customHeight="1">
      <c r="A80" s="227"/>
      <c r="B80" s="438"/>
      <c r="C80" s="257"/>
      <c r="D80" s="257"/>
      <c r="E80" s="257"/>
      <c r="F80" s="257"/>
      <c r="G80" s="257"/>
      <c r="H80" s="25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9">
        <f t="shared" si="24"/>
        <v>0</v>
      </c>
      <c r="AH80" s="439"/>
      <c r="AI80" s="232">
        <f t="shared" si="25"/>
        <v>0</v>
      </c>
      <c r="AJ80" s="440"/>
    </row>
    <row r="81" spans="1:36" ht="23.25" customHeight="1">
      <c r="A81" s="227"/>
      <c r="B81" s="438"/>
      <c r="C81" s="257"/>
      <c r="D81" s="257"/>
      <c r="E81" s="257"/>
      <c r="F81" s="257"/>
      <c r="G81" s="257"/>
      <c r="H81" s="25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9">
        <f t="shared" si="24"/>
        <v>0</v>
      </c>
      <c r="AH81" s="439"/>
      <c r="AI81" s="232">
        <f t="shared" si="25"/>
        <v>0</v>
      </c>
      <c r="AJ81" s="440"/>
    </row>
    <row r="82" spans="1:36" ht="23.25" customHeight="1">
      <c r="A82" s="227"/>
      <c r="B82" s="438"/>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c r="AA82" s="257"/>
      <c r="AB82" s="257"/>
      <c r="AC82" s="257"/>
      <c r="AD82" s="257"/>
      <c r="AE82" s="257"/>
      <c r="AF82" s="257"/>
      <c r="AG82" s="259">
        <f t="shared" si="24"/>
        <v>0</v>
      </c>
      <c r="AH82" s="439"/>
      <c r="AI82" s="232">
        <f t="shared" si="25"/>
        <v>0</v>
      </c>
      <c r="AJ82" s="440"/>
    </row>
    <row r="83" spans="1:36" ht="23.25" customHeight="1">
      <c r="A83" s="227"/>
      <c r="B83" s="438"/>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9">
        <f t="shared" si="24"/>
        <v>0</v>
      </c>
      <c r="AH83" s="439"/>
      <c r="AI83" s="232">
        <f t="shared" si="25"/>
        <v>0</v>
      </c>
      <c r="AJ83" s="440"/>
    </row>
    <row r="84" spans="1:36" ht="23.25" customHeight="1">
      <c r="A84" s="441" t="s">
        <v>26</v>
      </c>
      <c r="B84" s="443">
        <f t="shared" ref="B84:AG84" si="26">SUM(B77:B83)</f>
        <v>0</v>
      </c>
      <c r="C84" s="443">
        <f t="shared" si="26"/>
        <v>0</v>
      </c>
      <c r="D84" s="443">
        <f t="shared" si="26"/>
        <v>0</v>
      </c>
      <c r="E84" s="443">
        <f t="shared" si="26"/>
        <v>0</v>
      </c>
      <c r="F84" s="443">
        <f t="shared" si="26"/>
        <v>0</v>
      </c>
      <c r="G84" s="443">
        <f t="shared" si="26"/>
        <v>0</v>
      </c>
      <c r="H84" s="443">
        <f t="shared" si="26"/>
        <v>0</v>
      </c>
      <c r="I84" s="443">
        <f t="shared" si="26"/>
        <v>0</v>
      </c>
      <c r="J84" s="443">
        <f t="shared" si="26"/>
        <v>0</v>
      </c>
      <c r="K84" s="443">
        <f t="shared" si="26"/>
        <v>0</v>
      </c>
      <c r="L84" s="443">
        <f t="shared" si="26"/>
        <v>0</v>
      </c>
      <c r="M84" s="443">
        <f t="shared" si="26"/>
        <v>0</v>
      </c>
      <c r="N84" s="443">
        <f t="shared" si="26"/>
        <v>0</v>
      </c>
      <c r="O84" s="443">
        <f t="shared" si="26"/>
        <v>0</v>
      </c>
      <c r="P84" s="443">
        <f t="shared" si="26"/>
        <v>0</v>
      </c>
      <c r="Q84" s="443">
        <f t="shared" si="26"/>
        <v>0</v>
      </c>
      <c r="R84" s="443">
        <f t="shared" si="26"/>
        <v>0</v>
      </c>
      <c r="S84" s="443">
        <f t="shared" si="26"/>
        <v>0</v>
      </c>
      <c r="T84" s="443">
        <f t="shared" si="26"/>
        <v>0</v>
      </c>
      <c r="U84" s="443">
        <f t="shared" si="26"/>
        <v>0</v>
      </c>
      <c r="V84" s="443">
        <f t="shared" si="26"/>
        <v>0</v>
      </c>
      <c r="W84" s="443">
        <f t="shared" si="26"/>
        <v>0</v>
      </c>
      <c r="X84" s="443">
        <f t="shared" si="26"/>
        <v>0</v>
      </c>
      <c r="Y84" s="443">
        <f t="shared" si="26"/>
        <v>0</v>
      </c>
      <c r="Z84" s="443">
        <f t="shared" si="26"/>
        <v>0</v>
      </c>
      <c r="AA84" s="443">
        <f t="shared" si="26"/>
        <v>0</v>
      </c>
      <c r="AB84" s="443">
        <f t="shared" si="26"/>
        <v>0</v>
      </c>
      <c r="AC84" s="443">
        <f t="shared" si="26"/>
        <v>0</v>
      </c>
      <c r="AD84" s="443">
        <f t="shared" si="26"/>
        <v>0</v>
      </c>
      <c r="AE84" s="443">
        <f t="shared" si="26"/>
        <v>0</v>
      </c>
      <c r="AF84" s="443">
        <f t="shared" si="26"/>
        <v>0</v>
      </c>
      <c r="AG84" s="443">
        <f t="shared" si="26"/>
        <v>0</v>
      </c>
      <c r="AH84" s="443"/>
      <c r="AI84" s="444">
        <f>SUM(AI77:AI83)</f>
        <v>0</v>
      </c>
      <c r="AJ84" s="445"/>
    </row>
    <row r="85" spans="1:36" ht="23.25" customHeight="1">
      <c r="A85" s="450" t="s">
        <v>96</v>
      </c>
      <c r="B85" s="451">
        <f t="shared" ref="B85:AG85" si="27">B84+B75+B66+B57+B48+B39+B30+B21+B12</f>
        <v>0</v>
      </c>
      <c r="C85" s="451">
        <f t="shared" si="27"/>
        <v>0</v>
      </c>
      <c r="D85" s="451">
        <f t="shared" si="27"/>
        <v>0</v>
      </c>
      <c r="E85" s="451">
        <f t="shared" si="27"/>
        <v>0</v>
      </c>
      <c r="F85" s="451">
        <f t="shared" si="27"/>
        <v>0</v>
      </c>
      <c r="G85" s="451">
        <f t="shared" si="27"/>
        <v>0</v>
      </c>
      <c r="H85" s="451">
        <f t="shared" si="27"/>
        <v>0</v>
      </c>
      <c r="I85" s="451">
        <f t="shared" si="27"/>
        <v>0</v>
      </c>
      <c r="J85" s="451">
        <f t="shared" si="27"/>
        <v>0</v>
      </c>
      <c r="K85" s="451">
        <f t="shared" si="27"/>
        <v>0</v>
      </c>
      <c r="L85" s="451">
        <f t="shared" si="27"/>
        <v>0</v>
      </c>
      <c r="M85" s="451">
        <f t="shared" si="27"/>
        <v>0</v>
      </c>
      <c r="N85" s="451">
        <f t="shared" si="27"/>
        <v>0</v>
      </c>
      <c r="O85" s="451">
        <f t="shared" si="27"/>
        <v>0</v>
      </c>
      <c r="P85" s="451">
        <f t="shared" si="27"/>
        <v>0</v>
      </c>
      <c r="Q85" s="451">
        <f t="shared" si="27"/>
        <v>0</v>
      </c>
      <c r="R85" s="451">
        <f t="shared" si="27"/>
        <v>0</v>
      </c>
      <c r="S85" s="451">
        <f t="shared" si="27"/>
        <v>0</v>
      </c>
      <c r="T85" s="451">
        <f t="shared" si="27"/>
        <v>0</v>
      </c>
      <c r="U85" s="451">
        <f t="shared" si="27"/>
        <v>0</v>
      </c>
      <c r="V85" s="451">
        <f t="shared" si="27"/>
        <v>0</v>
      </c>
      <c r="W85" s="451">
        <f t="shared" si="27"/>
        <v>0</v>
      </c>
      <c r="X85" s="451">
        <f t="shared" si="27"/>
        <v>0</v>
      </c>
      <c r="Y85" s="451">
        <f t="shared" si="27"/>
        <v>0</v>
      </c>
      <c r="Z85" s="451">
        <f t="shared" si="27"/>
        <v>0</v>
      </c>
      <c r="AA85" s="451">
        <f t="shared" si="27"/>
        <v>0</v>
      </c>
      <c r="AB85" s="451">
        <f t="shared" si="27"/>
        <v>0</v>
      </c>
      <c r="AC85" s="451">
        <f t="shared" si="27"/>
        <v>0</v>
      </c>
      <c r="AD85" s="451">
        <f t="shared" si="27"/>
        <v>0</v>
      </c>
      <c r="AE85" s="451">
        <f t="shared" si="27"/>
        <v>0</v>
      </c>
      <c r="AF85" s="451">
        <f t="shared" si="27"/>
        <v>0</v>
      </c>
      <c r="AG85" s="451">
        <f t="shared" si="27"/>
        <v>0</v>
      </c>
      <c r="AH85" s="451"/>
      <c r="AI85" s="452">
        <f>AI84+AI75+AI66+AI57+AI48+AI39+AI30+AI21+AI12</f>
        <v>0</v>
      </c>
      <c r="AJ85" s="453"/>
    </row>
    <row r="86" spans="1:36" ht="11.25" customHeight="1">
      <c r="A86" s="48"/>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50"/>
      <c r="AJ86" s="51"/>
    </row>
    <row r="87" spans="1:36" ht="19.5" customHeight="1">
      <c r="A87" s="250" t="s">
        <v>84</v>
      </c>
      <c r="B87" s="373"/>
      <c r="C87" s="281"/>
      <c r="D87" s="281"/>
      <c r="E87" s="281"/>
      <c r="F87" s="281"/>
      <c r="G87" s="54"/>
      <c r="H87" s="53"/>
      <c r="I87" s="55"/>
      <c r="J87" s="53"/>
      <c r="K87" s="53"/>
      <c r="L87" s="54"/>
      <c r="M87" s="53"/>
      <c r="N87" s="55"/>
      <c r="O87" s="53"/>
      <c r="P87" s="54"/>
      <c r="Q87" s="53"/>
      <c r="R87" s="55"/>
      <c r="S87" s="53"/>
      <c r="T87" s="54"/>
      <c r="U87" s="53"/>
      <c r="V87" s="55"/>
      <c r="W87" s="53"/>
      <c r="X87" s="56"/>
      <c r="Y87" s="53"/>
      <c r="Z87" s="55"/>
      <c r="AA87" s="53"/>
      <c r="AB87" s="56"/>
      <c r="AC87" s="53"/>
      <c r="AD87" s="55"/>
      <c r="AE87" s="57"/>
      <c r="AF87" s="56"/>
      <c r="AG87" s="54"/>
      <c r="AH87" s="54"/>
      <c r="AI87" s="56"/>
      <c r="AJ87" s="51"/>
    </row>
    <row r="88" spans="1:36" ht="19.5" customHeight="1">
      <c r="A88" s="250" t="s">
        <v>85</v>
      </c>
      <c r="B88" s="281" t="s">
        <v>100</v>
      </c>
      <c r="C88" s="281"/>
      <c r="D88" s="281"/>
      <c r="E88" s="281"/>
      <c r="F88" s="281"/>
      <c r="G88" s="53"/>
      <c r="H88" s="53"/>
      <c r="I88" s="53"/>
      <c r="J88" s="53"/>
      <c r="K88" s="53"/>
      <c r="L88" s="53"/>
      <c r="M88" s="53"/>
      <c r="N88" s="53"/>
      <c r="O88" s="53"/>
      <c r="P88" s="53"/>
      <c r="Q88" s="53"/>
      <c r="R88" s="53"/>
      <c r="S88" s="53"/>
      <c r="T88" s="56"/>
      <c r="U88" s="53"/>
      <c r="V88" s="55"/>
      <c r="W88" s="53"/>
      <c r="X88" s="56"/>
      <c r="Y88" s="53"/>
      <c r="Z88" s="55"/>
      <c r="AA88" s="53"/>
      <c r="AB88" s="57"/>
      <c r="AC88" s="57"/>
      <c r="AD88" s="57"/>
      <c r="AE88" s="57"/>
      <c r="AF88" s="57"/>
      <c r="AG88" s="34" t="str">
        <f>IF(SUM(AG5:AG84)/2=AG85,"","填寫有誤")</f>
        <v/>
      </c>
      <c r="AH88" s="58"/>
      <c r="AI88" s="34" t="str">
        <f>IF(SUM(AI5:AI84)/2=AI85,"","填寫有誤")</f>
        <v/>
      </c>
      <c r="AJ88" s="51"/>
    </row>
    <row r="89" spans="1:36" ht="19.5" customHeight="1">
      <c r="A89" s="250" t="s">
        <v>87</v>
      </c>
      <c r="B89" s="281" t="s">
        <v>101</v>
      </c>
      <c r="C89" s="281"/>
      <c r="D89" s="281"/>
      <c r="E89" s="281"/>
      <c r="F89" s="281"/>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4"/>
      <c r="AH89" s="54"/>
      <c r="AI89" s="54"/>
      <c r="AJ89" s="37"/>
    </row>
    <row r="90" spans="1:36" ht="19.5" customHeight="1">
      <c r="A90" s="250" t="s">
        <v>89</v>
      </c>
      <c r="B90" s="281" t="s">
        <v>102</v>
      </c>
      <c r="C90" s="281"/>
      <c r="D90" s="281"/>
      <c r="E90" s="281"/>
      <c r="F90" s="281"/>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4"/>
      <c r="AH90" s="54"/>
      <c r="AI90" s="54"/>
      <c r="AJ90" s="37"/>
    </row>
    <row r="91" spans="1:36" ht="19.5" customHeight="1">
      <c r="A91" s="250" t="s">
        <v>91</v>
      </c>
      <c r="B91" s="281" t="s">
        <v>103</v>
      </c>
      <c r="C91" s="281"/>
      <c r="D91" s="281"/>
      <c r="E91" s="281"/>
      <c r="F91" s="281"/>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4"/>
      <c r="AH91" s="54"/>
      <c r="AI91" s="54"/>
      <c r="AJ91" s="37"/>
    </row>
    <row r="92" spans="1:36" ht="19.5" customHeight="1">
      <c r="A92" s="250" t="s">
        <v>104</v>
      </c>
      <c r="B92" s="281" t="s">
        <v>105</v>
      </c>
      <c r="C92" s="281"/>
      <c r="D92" s="281"/>
      <c r="E92" s="281"/>
      <c r="F92" s="281"/>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4"/>
      <c r="AH92" s="54"/>
      <c r="AI92" s="54"/>
      <c r="AJ92" s="37"/>
    </row>
    <row r="93" spans="1:36" ht="19.5" customHeight="1">
      <c r="A93" s="31"/>
      <c r="B93" s="52"/>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4"/>
      <c r="AH93" s="54"/>
      <c r="AI93" s="54"/>
      <c r="AJ93" s="37"/>
    </row>
    <row r="94" spans="1:36" ht="19.5" customHeight="1">
      <c r="A94" s="31"/>
      <c r="B94" s="52"/>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4"/>
      <c r="AH94" s="54"/>
      <c r="AI94" s="54"/>
      <c r="AJ94" s="37"/>
    </row>
    <row r="95" spans="1:36" ht="15.75" customHeight="1">
      <c r="A95" s="16"/>
      <c r="B95" s="59"/>
      <c r="C95" s="60"/>
      <c r="D95" s="61"/>
      <c r="E95" s="61"/>
      <c r="F95" s="4"/>
      <c r="G95" s="61"/>
      <c r="H95" s="61"/>
      <c r="I95" s="4"/>
      <c r="J95" s="61"/>
      <c r="K95" s="61"/>
      <c r="L95" s="4"/>
      <c r="M95" s="60"/>
      <c r="N95" s="4"/>
      <c r="O95" s="4"/>
      <c r="P95" s="4"/>
      <c r="Q95" s="4"/>
      <c r="R95" s="4"/>
      <c r="S95" s="4"/>
      <c r="T95" s="4"/>
      <c r="U95" s="4"/>
      <c r="V95" s="4"/>
      <c r="W95" s="4"/>
      <c r="X95" s="61"/>
      <c r="Y95" s="4"/>
      <c r="Z95" s="4"/>
      <c r="AA95" s="4"/>
      <c r="AB95" s="4"/>
      <c r="AC95" s="4"/>
      <c r="AD95" s="4"/>
      <c r="AE95" s="4"/>
      <c r="AF95" s="4"/>
      <c r="AG95" s="4"/>
      <c r="AH95" s="4"/>
      <c r="AI95" s="4"/>
      <c r="AJ95" s="4"/>
    </row>
    <row r="96" spans="1:3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row>
    <row r="97" spans="1:3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row>
    <row r="98" spans="1:36" ht="15.75" customHeight="1">
      <c r="A98" s="4"/>
      <c r="B98" s="4"/>
      <c r="C98" s="59"/>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1:36" ht="15.75" customHeight="1">
      <c r="A99" s="4"/>
      <c r="B99" s="4"/>
      <c r="C99" s="59"/>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1:36" ht="15.75" customHeight="1">
      <c r="A100" s="4"/>
      <c r="B100" s="4"/>
      <c r="C100" s="59"/>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1:36" ht="15.75" customHeight="1">
      <c r="A101" s="4"/>
      <c r="B101" s="4"/>
      <c r="C101" s="59"/>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1:36" ht="15.75" customHeight="1">
      <c r="A102" s="4"/>
      <c r="B102" s="4"/>
      <c r="C102" s="59"/>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1:36" ht="15.75" customHeight="1">
      <c r="A103" s="4"/>
      <c r="B103" s="4"/>
      <c r="C103" s="59"/>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1:36" ht="15.75" customHeight="1">
      <c r="A104" s="4"/>
      <c r="B104" s="4"/>
      <c r="C104" s="59"/>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1:36" ht="15.75" customHeight="1">
      <c r="A105" s="4"/>
      <c r="B105" s="4"/>
      <c r="C105" s="59"/>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1:36" ht="15.75" customHeight="1">
      <c r="A106" s="4"/>
      <c r="B106" s="4"/>
      <c r="C106" s="59"/>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1:36" ht="15.75" customHeight="1">
      <c r="A107" s="4"/>
      <c r="B107" s="4"/>
      <c r="C107" s="59"/>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1:36" ht="15.75" customHeight="1">
      <c r="A108" s="4"/>
      <c r="B108" s="4"/>
      <c r="C108" s="59"/>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1:36" ht="15.75" customHeight="1">
      <c r="A109" s="4"/>
      <c r="B109" s="4"/>
      <c r="C109" s="59"/>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row>
    <row r="110" spans="1:36" ht="15.75" customHeight="1">
      <c r="A110" s="4"/>
      <c r="B110" s="4"/>
      <c r="C110" s="59"/>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1:36" ht="15.75" customHeight="1">
      <c r="A111" s="4"/>
      <c r="B111" s="4"/>
      <c r="C111" s="59"/>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1:36" ht="15.75" customHeight="1">
      <c r="A112" s="4"/>
      <c r="B112" s="4"/>
      <c r="C112" s="59"/>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1:36" ht="15.75" customHeight="1">
      <c r="A113" s="4"/>
      <c r="B113" s="4"/>
      <c r="C113" s="59"/>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1:36" ht="15.75" customHeight="1">
      <c r="A114" s="4"/>
      <c r="B114" s="4"/>
      <c r="C114" s="59"/>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1:36" ht="15.75" customHeight="1">
      <c r="A115" s="4"/>
      <c r="B115" s="4"/>
      <c r="C115" s="59"/>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1:36" ht="15.75" customHeight="1">
      <c r="A116" s="4"/>
      <c r="B116" s="4"/>
      <c r="C116" s="59"/>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row>
  </sheetData>
  <mergeCells count="1">
    <mergeCell ref="A1:AI1"/>
  </mergeCells>
  <phoneticPr fontId="58" type="noConversion"/>
  <printOptions horizontalCentered="1"/>
  <pageMargins left="0.196527777777778" right="0.196527777777778" top="0.23611111111111099" bottom="0.41944444444444401" header="0.511811023622047" footer="0.196527777777778"/>
  <pageSetup paperSize="9" scale="76" fitToHeight="0" orientation="landscape" r:id="rId1"/>
  <headerFooter>
    <oddFooter>&amp;C&amp;"標楷體,Regular"&amp;A&amp;R&amp;"標楷體,Regular"第 &amp;P 頁</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W37"/>
  <sheetViews>
    <sheetView zoomScaleNormal="100" workbookViewId="0">
      <selection activeCell="B6" sqref="B6:L6"/>
    </sheetView>
  </sheetViews>
  <sheetFormatPr defaultColWidth="9" defaultRowHeight="15.75"/>
  <cols>
    <col min="1" max="1" width="12.75" customWidth="1"/>
    <col min="2" max="10" width="16.375" customWidth="1"/>
    <col min="11" max="11" width="15.5" customWidth="1"/>
    <col min="12" max="12" width="11.625" customWidth="1"/>
    <col min="13" max="257" width="9" customWidth="1"/>
  </cols>
  <sheetData>
    <row r="1" spans="1:257" ht="30" customHeight="1">
      <c r="A1" s="583" t="s">
        <v>106</v>
      </c>
      <c r="B1" s="560"/>
      <c r="C1" s="560"/>
      <c r="D1" s="560"/>
      <c r="E1" s="560"/>
      <c r="F1" s="560"/>
      <c r="G1" s="560"/>
      <c r="H1" s="560"/>
      <c r="I1" s="560"/>
      <c r="J1" s="560"/>
      <c r="K1" s="560"/>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ht="20.25" customHeight="1">
      <c r="A2" s="144" t="str">
        <f>計畫經費彙總表!A6</f>
        <v>公司名稱：</v>
      </c>
      <c r="B2" s="4"/>
      <c r="C2" s="4"/>
      <c r="D2" s="4"/>
      <c r="E2" s="4"/>
      <c r="F2" s="4"/>
      <c r="G2" s="4"/>
      <c r="H2" s="4"/>
      <c r="I2" s="4"/>
      <c r="J2" s="4"/>
      <c r="K2" s="145" t="s">
        <v>60</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ht="24.75" customHeight="1">
      <c r="A3" s="364" t="s">
        <v>95</v>
      </c>
      <c r="B3" s="365" t="s">
        <v>74</v>
      </c>
      <c r="C3" s="365" t="s">
        <v>75</v>
      </c>
      <c r="D3" s="365" t="s">
        <v>76</v>
      </c>
      <c r="E3" s="365" t="s">
        <v>77</v>
      </c>
      <c r="F3" s="365" t="s">
        <v>78</v>
      </c>
      <c r="G3" s="365" t="s">
        <v>79</v>
      </c>
      <c r="H3" s="365" t="s">
        <v>80</v>
      </c>
      <c r="I3" s="365" t="s">
        <v>81</v>
      </c>
      <c r="J3" s="365" t="s">
        <v>82</v>
      </c>
      <c r="K3" s="366" t="s">
        <v>107</v>
      </c>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c r="GO3" s="62"/>
      <c r="GP3" s="62"/>
      <c r="GQ3" s="62"/>
      <c r="GR3" s="62"/>
      <c r="GS3" s="62"/>
      <c r="GT3" s="62"/>
      <c r="GU3" s="62"/>
      <c r="GV3" s="62"/>
      <c r="GW3" s="62"/>
      <c r="GX3" s="62"/>
      <c r="GY3" s="62"/>
      <c r="GZ3" s="62"/>
      <c r="HA3" s="62"/>
      <c r="HB3" s="62"/>
      <c r="HC3" s="62"/>
      <c r="HD3" s="62"/>
      <c r="HE3" s="62"/>
      <c r="HF3" s="62"/>
      <c r="HG3" s="62"/>
      <c r="HH3" s="62"/>
      <c r="HI3" s="62"/>
      <c r="HJ3" s="62"/>
      <c r="HK3" s="62"/>
      <c r="HL3" s="62"/>
      <c r="HM3" s="62"/>
      <c r="HN3" s="62"/>
      <c r="HO3" s="62"/>
      <c r="HP3" s="62"/>
      <c r="HQ3" s="62"/>
      <c r="HR3" s="62"/>
      <c r="HS3" s="62"/>
      <c r="HT3" s="62"/>
      <c r="HU3" s="62"/>
      <c r="HV3" s="62"/>
      <c r="HW3" s="62"/>
      <c r="HX3" s="62"/>
      <c r="HY3" s="62"/>
      <c r="HZ3" s="62"/>
      <c r="IA3" s="62"/>
      <c r="IB3" s="62"/>
      <c r="IC3" s="62"/>
      <c r="ID3" s="62"/>
      <c r="IE3" s="62"/>
      <c r="IF3" s="62"/>
      <c r="IG3" s="62"/>
      <c r="IH3" s="62"/>
      <c r="II3" s="62"/>
      <c r="IJ3" s="62"/>
      <c r="IK3" s="62"/>
      <c r="IL3" s="62"/>
      <c r="IM3" s="62"/>
      <c r="IN3" s="62"/>
      <c r="IO3" s="62"/>
      <c r="IP3" s="62"/>
      <c r="IQ3" s="62"/>
      <c r="IR3" s="62"/>
      <c r="IS3" s="62"/>
      <c r="IT3" s="62"/>
      <c r="IU3" s="62"/>
      <c r="IV3" s="62"/>
      <c r="IW3" s="62"/>
    </row>
    <row r="4" spans="1:257" ht="24.75" customHeight="1">
      <c r="A4" s="367" t="s">
        <v>108</v>
      </c>
      <c r="B4" s="372"/>
      <c r="C4" s="372"/>
      <c r="D4" s="372"/>
      <c r="E4" s="372"/>
      <c r="F4" s="372"/>
      <c r="G4" s="372"/>
      <c r="H4" s="372"/>
      <c r="I4" s="372"/>
      <c r="J4" s="372"/>
      <c r="K4" s="368">
        <f>SUM(B4:J4)</f>
        <v>0</v>
      </c>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ht="24.75" customHeight="1">
      <c r="A5" s="367" t="s">
        <v>109</v>
      </c>
      <c r="B5" s="372"/>
      <c r="C5" s="372"/>
      <c r="D5" s="372"/>
      <c r="E5" s="372"/>
      <c r="F5" s="372"/>
      <c r="G5" s="372"/>
      <c r="H5" s="372"/>
      <c r="I5" s="372"/>
      <c r="J5" s="372"/>
      <c r="K5" s="368">
        <f>SUM(B5:J5)</f>
        <v>0</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ht="24.75" customHeight="1">
      <c r="A6" s="367"/>
      <c r="B6" s="372"/>
      <c r="C6" s="372"/>
      <c r="D6" s="372"/>
      <c r="E6" s="372"/>
      <c r="F6" s="372"/>
      <c r="G6" s="372"/>
      <c r="H6" s="372"/>
      <c r="I6" s="372"/>
      <c r="J6" s="372"/>
      <c r="K6" s="368">
        <f>SUM(B6:J6)</f>
        <v>0</v>
      </c>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ht="24.75" customHeight="1">
      <c r="A7" s="367"/>
      <c r="B7" s="372"/>
      <c r="C7" s="372"/>
      <c r="D7" s="372"/>
      <c r="E7" s="372"/>
      <c r="F7" s="372"/>
      <c r="G7" s="372"/>
      <c r="H7" s="372"/>
      <c r="I7" s="372"/>
      <c r="J7" s="372"/>
      <c r="K7" s="368">
        <f>SUM(B7:J7)</f>
        <v>0</v>
      </c>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ht="24.75" customHeight="1">
      <c r="A8" s="369" t="s">
        <v>83</v>
      </c>
      <c r="B8" s="370">
        <f t="shared" ref="B8:J8" si="0">SUM(B4:B7)</f>
        <v>0</v>
      </c>
      <c r="C8" s="370">
        <f t="shared" si="0"/>
        <v>0</v>
      </c>
      <c r="D8" s="370">
        <f t="shared" si="0"/>
        <v>0</v>
      </c>
      <c r="E8" s="370">
        <f t="shared" si="0"/>
        <v>0</v>
      </c>
      <c r="F8" s="370">
        <f t="shared" si="0"/>
        <v>0</v>
      </c>
      <c r="G8" s="370">
        <f t="shared" si="0"/>
        <v>0</v>
      </c>
      <c r="H8" s="370">
        <f t="shared" si="0"/>
        <v>0</v>
      </c>
      <c r="I8" s="370">
        <f t="shared" si="0"/>
        <v>0</v>
      </c>
      <c r="J8" s="370">
        <f t="shared" si="0"/>
        <v>0</v>
      </c>
      <c r="K8" s="371">
        <f>SUM(B8:J8)</f>
        <v>0</v>
      </c>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15" customHeight="1">
      <c r="A9" s="63"/>
      <c r="B9" s="64"/>
      <c r="C9" s="64"/>
      <c r="D9" s="64"/>
      <c r="E9" s="64"/>
      <c r="F9" s="64"/>
      <c r="G9" s="64"/>
      <c r="H9" s="64"/>
      <c r="I9" s="64"/>
      <c r="J9" s="64"/>
      <c r="K9" s="6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ht="21" customHeight="1">
      <c r="A10" s="359" t="s">
        <v>110</v>
      </c>
      <c r="B10" s="65"/>
      <c r="C10" s="65"/>
      <c r="D10" s="65"/>
      <c r="E10" s="65"/>
      <c r="F10" s="65"/>
      <c r="G10" s="65"/>
      <c r="H10" s="65"/>
      <c r="I10" s="65"/>
      <c r="J10" s="65"/>
      <c r="K10" s="65"/>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c r="HD10" s="66"/>
      <c r="HE10" s="66"/>
      <c r="HF10" s="66"/>
      <c r="HG10" s="66"/>
      <c r="HH10" s="66"/>
      <c r="HI10" s="66"/>
      <c r="HJ10" s="66"/>
      <c r="HK10" s="66"/>
      <c r="HL10" s="66"/>
      <c r="HM10" s="66"/>
      <c r="HN10" s="66"/>
      <c r="HO10" s="66"/>
      <c r="HP10" s="66"/>
      <c r="HQ10" s="66"/>
      <c r="HR10" s="66"/>
      <c r="HS10" s="66"/>
      <c r="HT10" s="66"/>
      <c r="HU10" s="66"/>
      <c r="HV10" s="66"/>
      <c r="HW10" s="66"/>
      <c r="HX10" s="66"/>
      <c r="HY10" s="66"/>
      <c r="HZ10" s="66"/>
      <c r="IA10" s="66"/>
      <c r="IB10" s="66"/>
      <c r="IC10" s="66"/>
      <c r="ID10" s="66"/>
      <c r="IE10" s="66"/>
      <c r="IF10" s="66"/>
      <c r="IG10" s="66"/>
      <c r="IH10" s="66"/>
      <c r="II10" s="66"/>
      <c r="IJ10" s="66"/>
      <c r="IK10" s="66"/>
      <c r="IL10" s="66"/>
      <c r="IM10" s="66"/>
      <c r="IN10" s="66"/>
      <c r="IO10" s="66"/>
      <c r="IP10" s="66"/>
      <c r="IQ10" s="66"/>
      <c r="IR10" s="66"/>
      <c r="IS10" s="66"/>
      <c r="IT10" s="66"/>
      <c r="IU10" s="66"/>
      <c r="IV10" s="66"/>
      <c r="IW10" s="66"/>
    </row>
    <row r="11" spans="1:257" ht="21" customHeight="1">
      <c r="A11" s="250" t="s">
        <v>85</v>
      </c>
      <c r="B11" s="155" t="s">
        <v>92</v>
      </c>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c r="IG11" s="68"/>
      <c r="IH11" s="68"/>
      <c r="II11" s="68"/>
      <c r="IJ11" s="68"/>
      <c r="IK11" s="68"/>
      <c r="IL11" s="68"/>
      <c r="IM11" s="68"/>
      <c r="IN11" s="68"/>
      <c r="IO11" s="68"/>
      <c r="IP11" s="68"/>
      <c r="IQ11" s="68"/>
      <c r="IR11" s="68"/>
      <c r="IS11" s="68"/>
      <c r="IT11" s="68"/>
      <c r="IU11" s="68"/>
      <c r="IV11" s="68"/>
      <c r="IW11" s="68"/>
    </row>
    <row r="12" spans="1:257" ht="21" customHeight="1">
      <c r="A12" s="360"/>
      <c r="B12" s="361" t="s">
        <v>243</v>
      </c>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row>
    <row r="13" spans="1:257" ht="21" customHeight="1">
      <c r="A13" s="362"/>
      <c r="B13" s="361" t="s">
        <v>244</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c r="EG13" s="66"/>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c r="HA13" s="66"/>
      <c r="HB13" s="66"/>
      <c r="HC13" s="66"/>
      <c r="HD13" s="66"/>
      <c r="HE13" s="66"/>
      <c r="HF13" s="66"/>
      <c r="HG13" s="66"/>
      <c r="HH13" s="66"/>
      <c r="HI13" s="66"/>
      <c r="HJ13" s="66"/>
      <c r="HK13" s="66"/>
      <c r="HL13" s="66"/>
      <c r="HM13" s="66"/>
      <c r="HN13" s="66"/>
      <c r="HO13" s="66"/>
      <c r="HP13" s="66"/>
      <c r="HQ13" s="66"/>
      <c r="HR13" s="66"/>
      <c r="HS13" s="66"/>
      <c r="HT13" s="66"/>
      <c r="HU13" s="66"/>
      <c r="HV13" s="66"/>
      <c r="HW13" s="66"/>
      <c r="HX13" s="66"/>
      <c r="HY13" s="66"/>
      <c r="HZ13" s="66"/>
      <c r="IA13" s="66"/>
      <c r="IB13" s="66"/>
      <c r="IC13" s="66"/>
      <c r="ID13" s="66"/>
      <c r="IE13" s="66"/>
      <c r="IF13" s="66"/>
      <c r="IG13" s="66"/>
      <c r="IH13" s="66"/>
      <c r="II13" s="66"/>
      <c r="IJ13" s="66"/>
      <c r="IK13" s="66"/>
      <c r="IL13" s="66"/>
      <c r="IM13" s="66"/>
      <c r="IN13" s="66"/>
      <c r="IO13" s="66"/>
      <c r="IP13" s="66"/>
      <c r="IQ13" s="66"/>
      <c r="IR13" s="66"/>
      <c r="IS13" s="66"/>
      <c r="IT13" s="66"/>
      <c r="IU13" s="66"/>
      <c r="IV13" s="66"/>
      <c r="IW13" s="66"/>
    </row>
    <row r="14" spans="1:257" ht="21" customHeight="1">
      <c r="A14" s="362"/>
      <c r="B14" s="361" t="s">
        <v>245</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c r="IW14" s="66"/>
    </row>
    <row r="15" spans="1:257" ht="21" customHeight="1">
      <c r="A15" s="155"/>
      <c r="B15" s="363" t="s">
        <v>246</v>
      </c>
      <c r="C15" s="69"/>
      <c r="D15" s="4"/>
      <c r="E15" s="4"/>
      <c r="F15" s="4"/>
      <c r="G15" s="4"/>
      <c r="H15" s="4"/>
      <c r="I15" s="4"/>
      <c r="J15" s="4"/>
      <c r="K15" s="4"/>
      <c r="L15" s="69"/>
      <c r="M15" s="4"/>
      <c r="N15" s="69"/>
      <c r="O15" s="69"/>
      <c r="P15" s="4"/>
      <c r="Q15" s="70"/>
      <c r="R15" s="4"/>
      <c r="S15" s="4"/>
      <c r="T15" s="4"/>
      <c r="U15" s="4"/>
      <c r="V15" s="4"/>
      <c r="W15" s="4"/>
      <c r="X15" s="4"/>
      <c r="Y15" s="4"/>
      <c r="Z15" s="4"/>
      <c r="AA15" s="4"/>
      <c r="AB15" s="71"/>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ht="21" customHeight="1">
      <c r="A16" s="155"/>
      <c r="B16" s="363" t="s">
        <v>247</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ht="16.5" customHeight="1">
      <c r="A17" s="4"/>
      <c r="B17" s="7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ht="16.5" customHeight="1">
      <c r="A18" s="73"/>
      <c r="B18" s="72"/>
      <c r="C18" s="65"/>
      <c r="D18" s="65"/>
      <c r="E18" s="65"/>
      <c r="F18" s="65"/>
      <c r="G18" s="65"/>
      <c r="H18" s="65"/>
      <c r="I18" s="65"/>
      <c r="J18" s="65"/>
      <c r="K18" s="65"/>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ht="16.5" customHeight="1">
      <c r="A19" s="16"/>
      <c r="B19" s="68"/>
      <c r="D19" s="68"/>
      <c r="E19" s="68"/>
      <c r="F19" s="68"/>
      <c r="G19" s="68"/>
      <c r="H19" s="68"/>
      <c r="I19" s="68"/>
      <c r="J19" s="68"/>
      <c r="K19" s="68"/>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ht="15.75" customHeight="1">
      <c r="A20" s="4"/>
      <c r="B20" s="4"/>
      <c r="C20" s="12"/>
      <c r="D20" s="12"/>
      <c r="E20" s="12"/>
      <c r="F20" s="12"/>
      <c r="G20" s="12"/>
      <c r="H20" s="12"/>
      <c r="I20" s="12"/>
      <c r="J20" s="12"/>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ht="15.75" customHeight="1">
      <c r="A21" s="4"/>
      <c r="B21" s="4"/>
      <c r="C21" s="12"/>
      <c r="D21" s="12"/>
      <c r="E21" s="12"/>
      <c r="F21" s="12"/>
      <c r="G21" s="12"/>
      <c r="H21" s="12"/>
      <c r="I21" s="12"/>
      <c r="J21" s="12"/>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ht="15.75" customHeight="1">
      <c r="A22" s="4"/>
      <c r="B22" s="4"/>
      <c r="C22" s="12"/>
      <c r="D22" s="12"/>
      <c r="E22" s="12"/>
      <c r="F22" s="12"/>
      <c r="G22" s="12"/>
      <c r="H22" s="12"/>
      <c r="I22" s="12"/>
      <c r="J22" s="12"/>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ht="15.75" customHeight="1">
      <c r="A23" s="4"/>
      <c r="B23" s="4"/>
      <c r="C23" s="12"/>
      <c r="D23" s="12"/>
      <c r="E23" s="12"/>
      <c r="F23" s="12"/>
      <c r="G23" s="12"/>
      <c r="H23" s="12"/>
      <c r="I23" s="12"/>
      <c r="J23" s="12"/>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ht="15.75" customHeight="1">
      <c r="A24" s="4"/>
      <c r="B24" s="4"/>
      <c r="C24" s="12"/>
      <c r="D24" s="12"/>
      <c r="E24" s="12"/>
      <c r="F24" s="12"/>
      <c r="G24" s="12"/>
      <c r="H24" s="12"/>
      <c r="I24" s="12"/>
      <c r="J24" s="12"/>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ht="15.75" customHeight="1">
      <c r="A25" s="4"/>
      <c r="B25" s="4"/>
      <c r="C25" s="12"/>
      <c r="D25" s="12"/>
      <c r="E25" s="12"/>
      <c r="F25" s="12"/>
      <c r="G25" s="12"/>
      <c r="H25" s="12"/>
      <c r="I25" s="12"/>
      <c r="J25" s="12"/>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15.75" customHeight="1">
      <c r="A26" s="4"/>
      <c r="B26" s="4"/>
      <c r="C26" s="12"/>
      <c r="D26" s="12"/>
      <c r="E26" s="12"/>
      <c r="F26" s="12"/>
      <c r="G26" s="12"/>
      <c r="H26" s="12"/>
      <c r="I26" s="12"/>
      <c r="J26" s="12"/>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row>
    <row r="27" spans="1:257" ht="15.75" customHeight="1">
      <c r="A27" s="4"/>
      <c r="B27" s="4"/>
      <c r="C27" s="12"/>
      <c r="D27" s="12"/>
      <c r="E27" s="12"/>
      <c r="F27" s="12"/>
      <c r="G27" s="12"/>
      <c r="H27" s="12"/>
      <c r="I27" s="12"/>
      <c r="J27" s="12"/>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row>
    <row r="28" spans="1:257" ht="15.75" customHeight="1">
      <c r="A28" s="4"/>
      <c r="B28" s="4"/>
      <c r="C28" s="12"/>
      <c r="D28" s="12"/>
      <c r="E28" s="12"/>
      <c r="F28" s="12"/>
      <c r="G28" s="12"/>
      <c r="H28" s="12"/>
      <c r="I28" s="12"/>
      <c r="J28" s="12"/>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row>
    <row r="29" spans="1:257" ht="15.75" customHeight="1">
      <c r="A29" s="4"/>
      <c r="B29" s="4"/>
      <c r="C29" s="12"/>
      <c r="D29" s="12"/>
      <c r="E29" s="12"/>
      <c r="F29" s="12"/>
      <c r="G29" s="12"/>
      <c r="H29" s="12"/>
      <c r="I29" s="12"/>
      <c r="J29" s="12"/>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row>
    <row r="30" spans="1:257" ht="15.75" customHeight="1">
      <c r="A30" s="4"/>
      <c r="B30" s="4"/>
      <c r="C30" s="12"/>
      <c r="D30" s="12"/>
      <c r="E30" s="12"/>
      <c r="F30" s="12"/>
      <c r="G30" s="12"/>
      <c r="H30" s="12"/>
      <c r="I30" s="12"/>
      <c r="J30" s="12"/>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row>
    <row r="31" spans="1:257" ht="15.75" customHeight="1">
      <c r="A31" s="4"/>
      <c r="B31" s="4"/>
      <c r="C31" s="12"/>
      <c r="D31" s="12"/>
      <c r="E31" s="12"/>
      <c r="F31" s="12"/>
      <c r="G31" s="12"/>
      <c r="H31" s="12"/>
      <c r="I31" s="12"/>
      <c r="J31" s="12"/>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row>
    <row r="32" spans="1:257" ht="15.75" customHeight="1">
      <c r="A32" s="4"/>
      <c r="B32" s="4"/>
      <c r="C32" s="12"/>
      <c r="D32" s="12"/>
      <c r="E32" s="12"/>
      <c r="F32" s="12"/>
      <c r="G32" s="12"/>
      <c r="H32" s="12"/>
      <c r="I32" s="12"/>
      <c r="J32" s="12"/>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row>
    <row r="33" spans="1:257" ht="15.75" customHeight="1">
      <c r="A33" s="4"/>
      <c r="B33" s="4"/>
      <c r="C33" s="12"/>
      <c r="D33" s="12"/>
      <c r="E33" s="12"/>
      <c r="F33" s="12"/>
      <c r="G33" s="12"/>
      <c r="H33" s="12"/>
      <c r="I33" s="12"/>
      <c r="J33" s="12"/>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row>
    <row r="34" spans="1:257" ht="15.75" customHeight="1">
      <c r="A34" s="4"/>
      <c r="B34" s="4"/>
      <c r="C34" s="12"/>
      <c r="D34" s="12"/>
      <c r="E34" s="12"/>
      <c r="F34" s="12"/>
      <c r="G34" s="12"/>
      <c r="H34" s="12"/>
      <c r="I34" s="12"/>
      <c r="J34" s="12"/>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row>
    <row r="35" spans="1:257" ht="15.75" customHeight="1">
      <c r="A35" s="4"/>
      <c r="B35" s="4"/>
      <c r="C35" s="12"/>
      <c r="D35" s="12"/>
      <c r="E35" s="12"/>
      <c r="F35" s="12"/>
      <c r="G35" s="12"/>
      <c r="H35" s="12"/>
      <c r="I35" s="12"/>
      <c r="J35" s="12"/>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row>
    <row r="36" spans="1:257" ht="15.75" customHeight="1">
      <c r="A36" s="4"/>
      <c r="B36" s="4"/>
      <c r="C36" s="12"/>
      <c r="D36" s="12"/>
      <c r="E36" s="12"/>
      <c r="F36" s="12"/>
      <c r="G36" s="12"/>
      <c r="H36" s="12"/>
      <c r="I36" s="12"/>
      <c r="J36" s="12"/>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row>
    <row r="37" spans="1:257" ht="15.75" customHeight="1">
      <c r="A37" s="4"/>
      <c r="B37" s="4"/>
      <c r="C37" s="12"/>
      <c r="D37" s="12"/>
      <c r="E37" s="12"/>
      <c r="F37" s="12"/>
      <c r="G37" s="12"/>
      <c r="H37" s="12"/>
      <c r="I37" s="12"/>
      <c r="J37" s="12"/>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row>
  </sheetData>
  <mergeCells count="1">
    <mergeCell ref="A1:K1"/>
  </mergeCells>
  <phoneticPr fontId="58" type="noConversion"/>
  <pageMargins left="0.74791666666666701" right="0.74791666666666701" top="0.98402777777777795" bottom="0.98402777777777795" header="0.511811023622047" footer="0.3"/>
  <pageSetup paperSize="9" scale="69" orientation="landscape" r:id="rId1"/>
  <headerFooter>
    <oddFooter>&amp;C&amp;A&amp;R第 &amp;P 頁</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W93"/>
  <sheetViews>
    <sheetView zoomScaleNormal="100" workbookViewId="0">
      <pane xSplit="2" ySplit="3" topLeftCell="C4" activePane="bottomRight" state="frozen"/>
      <selection activeCell="B6" sqref="B6:L6"/>
      <selection pane="topRight" activeCell="B6" sqref="B6:L6"/>
      <selection pane="bottomLeft" activeCell="B6" sqref="B6:L6"/>
      <selection pane="bottomRight" activeCell="B6" sqref="B6:L6"/>
    </sheetView>
  </sheetViews>
  <sheetFormatPr defaultColWidth="9" defaultRowHeight="16.5"/>
  <cols>
    <col min="1" max="1" width="12.5" style="15" customWidth="1"/>
    <col min="2" max="2" width="12.625" style="15" customWidth="1"/>
    <col min="3" max="3" width="12" style="15" customWidth="1"/>
    <col min="4" max="4" width="12.125" style="15" customWidth="1"/>
    <col min="5" max="5" width="15.25" style="15" customWidth="1"/>
    <col min="6" max="7" width="20.75" style="15" customWidth="1"/>
    <col min="8" max="8" width="9.375" style="74" customWidth="1"/>
    <col min="9" max="9" width="6" style="15" customWidth="1"/>
    <col min="10" max="10" width="10.625" style="75" customWidth="1"/>
    <col min="11" max="11" width="13.5" style="75" customWidth="1"/>
    <col min="12" max="12" width="16.875" style="76" customWidth="1"/>
    <col min="13" max="13" width="9" style="15" customWidth="1"/>
    <col min="14" max="14" width="8.875" style="15" customWidth="1"/>
    <col min="15" max="257" width="9" style="15" customWidth="1"/>
    <col min="258" max="16384" width="9" style="15"/>
  </cols>
  <sheetData>
    <row r="1" spans="1:257" ht="21" customHeight="1">
      <c r="A1" s="554" t="s">
        <v>111</v>
      </c>
      <c r="B1" s="555"/>
      <c r="C1" s="555"/>
      <c r="D1" s="555"/>
      <c r="E1" s="555"/>
      <c r="F1" s="555"/>
      <c r="G1" s="555"/>
      <c r="H1" s="555"/>
      <c r="I1" s="555"/>
      <c r="J1" s="555"/>
      <c r="K1" s="555"/>
      <c r="L1" s="555"/>
    </row>
    <row r="2" spans="1:257" ht="20.25" customHeight="1">
      <c r="A2" s="21" t="str">
        <f>計畫經費彙總表!A6</f>
        <v>公司名稱：</v>
      </c>
      <c r="B2" s="77"/>
      <c r="C2" s="77"/>
      <c r="D2" s="77"/>
      <c r="E2" s="77"/>
      <c r="F2" s="77"/>
      <c r="G2" s="77"/>
      <c r="H2" s="22"/>
      <c r="I2" s="77"/>
      <c r="J2" s="22"/>
      <c r="K2" s="22"/>
      <c r="L2" s="196" t="s">
        <v>60</v>
      </c>
    </row>
    <row r="3" spans="1:257" ht="45.75" customHeight="1">
      <c r="A3" s="197" t="s">
        <v>192</v>
      </c>
      <c r="B3" s="198" t="s">
        <v>112</v>
      </c>
      <c r="C3" s="199" t="s">
        <v>207</v>
      </c>
      <c r="D3" s="199" t="s">
        <v>208</v>
      </c>
      <c r="E3" s="198" t="s">
        <v>113</v>
      </c>
      <c r="F3" s="198" t="s">
        <v>197</v>
      </c>
      <c r="G3" s="199" t="s">
        <v>115</v>
      </c>
      <c r="H3" s="200" t="s">
        <v>116</v>
      </c>
      <c r="I3" s="198" t="s">
        <v>117</v>
      </c>
      <c r="J3" s="201" t="s">
        <v>118</v>
      </c>
      <c r="K3" s="201" t="s">
        <v>119</v>
      </c>
      <c r="L3" s="202" t="s">
        <v>213</v>
      </c>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row>
    <row r="4" spans="1:257" ht="19.5" customHeight="1">
      <c r="A4" s="220" t="s">
        <v>74</v>
      </c>
      <c r="B4" s="331"/>
      <c r="C4" s="516"/>
      <c r="D4" s="331"/>
      <c r="E4" s="331"/>
      <c r="F4" s="331"/>
      <c r="G4" s="331"/>
      <c r="H4" s="332"/>
      <c r="I4" s="331"/>
      <c r="J4" s="333"/>
      <c r="K4" s="333"/>
      <c r="L4" s="334"/>
    </row>
    <row r="5" spans="1:257" ht="19.5" customHeight="1">
      <c r="A5" s="515"/>
      <c r="B5" s="454"/>
      <c r="C5" s="499"/>
      <c r="D5" s="455"/>
      <c r="E5" s="230"/>
      <c r="F5" s="335"/>
      <c r="G5" s="263"/>
      <c r="H5" s="203"/>
      <c r="I5" s="204"/>
      <c r="J5" s="203"/>
      <c r="K5" s="284">
        <f>ROUNDDOWN(H5*J5,0)</f>
        <v>0</v>
      </c>
      <c r="L5" s="336"/>
    </row>
    <row r="6" spans="1:257" ht="19.5" customHeight="1">
      <c r="A6" s="515"/>
      <c r="B6" s="454"/>
      <c r="C6" s="499"/>
      <c r="D6" s="455"/>
      <c r="E6" s="230"/>
      <c r="F6" s="335"/>
      <c r="G6" s="335"/>
      <c r="H6" s="205"/>
      <c r="I6" s="204"/>
      <c r="J6" s="203"/>
      <c r="K6" s="284">
        <f>ROUNDDOWN(H6*J6,0)</f>
        <v>0</v>
      </c>
      <c r="L6" s="336"/>
    </row>
    <row r="7" spans="1:257" ht="19.5" customHeight="1">
      <c r="A7" s="515"/>
      <c r="B7" s="454"/>
      <c r="C7" s="499"/>
      <c r="D7" s="455"/>
      <c r="E7" s="230"/>
      <c r="F7" s="335"/>
      <c r="G7" s="335"/>
      <c r="H7" s="203"/>
      <c r="I7" s="204"/>
      <c r="J7" s="203"/>
      <c r="K7" s="284">
        <f>ROUNDDOWN(H7*J7,0)</f>
        <v>0</v>
      </c>
      <c r="L7" s="336"/>
    </row>
    <row r="8" spans="1:257" ht="19.5" customHeight="1">
      <c r="A8" s="515"/>
      <c r="B8" s="454"/>
      <c r="C8" s="499"/>
      <c r="D8" s="455"/>
      <c r="E8" s="230"/>
      <c r="F8" s="335"/>
      <c r="G8" s="335"/>
      <c r="H8" s="203"/>
      <c r="I8" s="204"/>
      <c r="J8" s="203"/>
      <c r="K8" s="284">
        <f>ROUNDDOWN(H8*J8,0)</f>
        <v>0</v>
      </c>
      <c r="L8" s="336"/>
    </row>
    <row r="9" spans="1:257" ht="19.5" customHeight="1">
      <c r="A9" s="515"/>
      <c r="B9" s="454"/>
      <c r="C9" s="499"/>
      <c r="D9" s="455"/>
      <c r="E9" s="230"/>
      <c r="F9" s="335"/>
      <c r="G9" s="335"/>
      <c r="H9" s="203"/>
      <c r="I9" s="204"/>
      <c r="J9" s="203"/>
      <c r="K9" s="284">
        <f>ROUNDDOWN(H9*J9,0)</f>
        <v>0</v>
      </c>
      <c r="L9" s="336"/>
    </row>
    <row r="10" spans="1:257" ht="19.5" customHeight="1">
      <c r="A10" s="502" t="s">
        <v>26</v>
      </c>
      <c r="B10" s="456"/>
      <c r="C10" s="517"/>
      <c r="D10" s="457"/>
      <c r="E10" s="339"/>
      <c r="F10" s="340"/>
      <c r="G10" s="235"/>
      <c r="H10" s="206"/>
      <c r="I10" s="207"/>
      <c r="J10" s="206"/>
      <c r="K10" s="286">
        <f>SUM(K5:K9)</f>
        <v>0</v>
      </c>
      <c r="L10" s="342"/>
    </row>
    <row r="11" spans="1:257" ht="19.5" customHeight="1">
      <c r="A11" s="503" t="s">
        <v>75</v>
      </c>
      <c r="B11" s="458"/>
      <c r="C11" s="518"/>
      <c r="D11" s="460"/>
      <c r="E11" s="253"/>
      <c r="F11" s="344"/>
      <c r="G11" s="264"/>
      <c r="H11" s="208"/>
      <c r="I11" s="209"/>
      <c r="J11" s="208"/>
      <c r="K11" s="284"/>
      <c r="L11" s="346"/>
    </row>
    <row r="12" spans="1:257" ht="19.5" customHeight="1">
      <c r="A12" s="515"/>
      <c r="B12" s="454"/>
      <c r="C12" s="499"/>
      <c r="D12" s="455"/>
      <c r="E12" s="230"/>
      <c r="F12" s="335"/>
      <c r="G12" s="263"/>
      <c r="H12" s="203"/>
      <c r="I12" s="204"/>
      <c r="J12" s="203"/>
      <c r="K12" s="284">
        <f>ROUNDDOWN(H12*J12,0)</f>
        <v>0</v>
      </c>
      <c r="L12" s="336"/>
    </row>
    <row r="13" spans="1:257" ht="19.5" customHeight="1">
      <c r="A13" s="515"/>
      <c r="B13" s="454"/>
      <c r="C13" s="499"/>
      <c r="D13" s="455"/>
      <c r="E13" s="230"/>
      <c r="F13" s="335"/>
      <c r="G13" s="263"/>
      <c r="H13" s="203"/>
      <c r="I13" s="204"/>
      <c r="J13" s="203"/>
      <c r="K13" s="284">
        <f>ROUNDDOWN(H13*J13,0)</f>
        <v>0</v>
      </c>
      <c r="L13" s="336"/>
    </row>
    <row r="14" spans="1:257" ht="19.5" customHeight="1">
      <c r="A14" s="515"/>
      <c r="B14" s="454"/>
      <c r="C14" s="499"/>
      <c r="D14" s="455"/>
      <c r="E14" s="230"/>
      <c r="F14" s="335"/>
      <c r="G14" s="263"/>
      <c r="H14" s="203"/>
      <c r="I14" s="204"/>
      <c r="J14" s="203"/>
      <c r="K14" s="284">
        <f>ROUNDDOWN(H14*J14,0)</f>
        <v>0</v>
      </c>
      <c r="L14" s="336"/>
    </row>
    <row r="15" spans="1:257" ht="19.5" customHeight="1">
      <c r="A15" s="515"/>
      <c r="B15" s="454"/>
      <c r="C15" s="499"/>
      <c r="D15" s="455"/>
      <c r="E15" s="230"/>
      <c r="F15" s="335"/>
      <c r="G15" s="263"/>
      <c r="H15" s="203"/>
      <c r="I15" s="204"/>
      <c r="J15" s="203"/>
      <c r="K15" s="284">
        <f>ROUNDDOWN(H15*J15,0)</f>
        <v>0</v>
      </c>
      <c r="L15" s="336"/>
    </row>
    <row r="16" spans="1:257" ht="19.5" customHeight="1">
      <c r="A16" s="515"/>
      <c r="B16" s="454"/>
      <c r="C16" s="499"/>
      <c r="D16" s="455"/>
      <c r="E16" s="230"/>
      <c r="F16" s="335"/>
      <c r="G16" s="263"/>
      <c r="H16" s="203"/>
      <c r="I16" s="204"/>
      <c r="J16" s="203"/>
      <c r="K16" s="284">
        <f>ROUNDDOWN(H16*J16,0)</f>
        <v>0</v>
      </c>
      <c r="L16" s="336"/>
    </row>
    <row r="17" spans="1:12" ht="19.5" customHeight="1">
      <c r="A17" s="502" t="s">
        <v>26</v>
      </c>
      <c r="B17" s="456"/>
      <c r="C17" s="517"/>
      <c r="D17" s="457"/>
      <c r="E17" s="235"/>
      <c r="F17" s="235"/>
      <c r="G17" s="235"/>
      <c r="H17" s="206"/>
      <c r="I17" s="207"/>
      <c r="J17" s="206"/>
      <c r="K17" s="286">
        <f>SUM(K12:K16)</f>
        <v>0</v>
      </c>
      <c r="L17" s="342"/>
    </row>
    <row r="18" spans="1:12" ht="19.5" customHeight="1">
      <c r="A18" s="503" t="s">
        <v>76</v>
      </c>
      <c r="B18" s="458"/>
      <c r="C18" s="518"/>
      <c r="D18" s="460"/>
      <c r="E18" s="253"/>
      <c r="F18" s="344"/>
      <c r="G18" s="264"/>
      <c r="H18" s="208"/>
      <c r="I18" s="209"/>
      <c r="J18" s="208"/>
      <c r="K18" s="284"/>
      <c r="L18" s="346"/>
    </row>
    <row r="19" spans="1:12" ht="19.5" customHeight="1">
      <c r="A19" s="515"/>
      <c r="B19" s="454"/>
      <c r="C19" s="499"/>
      <c r="D19" s="455"/>
      <c r="E19" s="230"/>
      <c r="F19" s="335"/>
      <c r="G19" s="335"/>
      <c r="H19" s="203"/>
      <c r="I19" s="204"/>
      <c r="J19" s="203"/>
      <c r="K19" s="284">
        <f>ROUNDDOWN(H19*J19,0)</f>
        <v>0</v>
      </c>
      <c r="L19" s="336"/>
    </row>
    <row r="20" spans="1:12" ht="19.5" customHeight="1">
      <c r="A20" s="515"/>
      <c r="B20" s="454"/>
      <c r="C20" s="499"/>
      <c r="D20" s="455"/>
      <c r="E20" s="230"/>
      <c r="F20" s="335"/>
      <c r="G20" s="263"/>
      <c r="H20" s="203"/>
      <c r="I20" s="204"/>
      <c r="J20" s="203"/>
      <c r="K20" s="284">
        <f>ROUNDDOWN(H20*J20,0)</f>
        <v>0</v>
      </c>
      <c r="L20" s="336"/>
    </row>
    <row r="21" spans="1:12" ht="19.5" customHeight="1">
      <c r="A21" s="515"/>
      <c r="B21" s="454"/>
      <c r="C21" s="499"/>
      <c r="D21" s="455"/>
      <c r="E21" s="230"/>
      <c r="F21" s="335"/>
      <c r="G21" s="263"/>
      <c r="H21" s="203"/>
      <c r="I21" s="204"/>
      <c r="J21" s="203"/>
      <c r="K21" s="284">
        <f>ROUNDDOWN(H21*J21,0)</f>
        <v>0</v>
      </c>
      <c r="L21" s="336"/>
    </row>
    <row r="22" spans="1:12" ht="19.5" customHeight="1">
      <c r="A22" s="515"/>
      <c r="B22" s="454"/>
      <c r="C22" s="499"/>
      <c r="D22" s="455"/>
      <c r="E22" s="230"/>
      <c r="F22" s="335"/>
      <c r="G22" s="263"/>
      <c r="H22" s="203"/>
      <c r="I22" s="204"/>
      <c r="J22" s="203"/>
      <c r="K22" s="284">
        <f>ROUNDDOWN(H22*J22,0)</f>
        <v>0</v>
      </c>
      <c r="L22" s="336"/>
    </row>
    <row r="23" spans="1:12" ht="19.5" customHeight="1">
      <c r="A23" s="515"/>
      <c r="B23" s="454"/>
      <c r="C23" s="499"/>
      <c r="D23" s="455"/>
      <c r="E23" s="230"/>
      <c r="F23" s="335"/>
      <c r="G23" s="263"/>
      <c r="H23" s="203"/>
      <c r="I23" s="204"/>
      <c r="J23" s="203"/>
      <c r="K23" s="284">
        <f>ROUNDDOWN(H23*J23,0)</f>
        <v>0</v>
      </c>
      <c r="L23" s="336"/>
    </row>
    <row r="24" spans="1:12" ht="19.5" customHeight="1">
      <c r="A24" s="502" t="s">
        <v>26</v>
      </c>
      <c r="B24" s="456"/>
      <c r="C24" s="517"/>
      <c r="D24" s="457"/>
      <c r="E24" s="235"/>
      <c r="F24" s="235"/>
      <c r="G24" s="235"/>
      <c r="H24" s="206"/>
      <c r="I24" s="207"/>
      <c r="J24" s="206"/>
      <c r="K24" s="286">
        <f>SUM(K19:K23)</f>
        <v>0</v>
      </c>
      <c r="L24" s="342"/>
    </row>
    <row r="25" spans="1:12" ht="19.5" customHeight="1">
      <c r="A25" s="503" t="s">
        <v>77</v>
      </c>
      <c r="B25" s="458"/>
      <c r="C25" s="518"/>
      <c r="D25" s="460"/>
      <c r="E25" s="253"/>
      <c r="F25" s="344"/>
      <c r="G25" s="264"/>
      <c r="H25" s="208"/>
      <c r="I25" s="209"/>
      <c r="J25" s="208"/>
      <c r="K25" s="284"/>
      <c r="L25" s="347"/>
    </row>
    <row r="26" spans="1:12" ht="19.5" customHeight="1">
      <c r="A26" s="515"/>
      <c r="B26" s="454"/>
      <c r="C26" s="499"/>
      <c r="D26" s="455"/>
      <c r="E26" s="230"/>
      <c r="F26" s="335"/>
      <c r="G26" s="263"/>
      <c r="H26" s="203"/>
      <c r="I26" s="204"/>
      <c r="J26" s="203"/>
      <c r="K26" s="284">
        <f>ROUNDDOWN(H26*J26,0)</f>
        <v>0</v>
      </c>
      <c r="L26" s="336"/>
    </row>
    <row r="27" spans="1:12" ht="19.5" customHeight="1">
      <c r="A27" s="515"/>
      <c r="B27" s="454"/>
      <c r="C27" s="499"/>
      <c r="D27" s="455"/>
      <c r="E27" s="230"/>
      <c r="F27" s="335"/>
      <c r="G27" s="263"/>
      <c r="H27" s="203"/>
      <c r="I27" s="204"/>
      <c r="J27" s="203"/>
      <c r="K27" s="284">
        <f>ROUNDDOWN(H27*J27,0)</f>
        <v>0</v>
      </c>
      <c r="L27" s="336"/>
    </row>
    <row r="28" spans="1:12" ht="19.5" customHeight="1">
      <c r="A28" s="515"/>
      <c r="B28" s="454"/>
      <c r="C28" s="499"/>
      <c r="D28" s="455"/>
      <c r="E28" s="230"/>
      <c r="F28" s="335"/>
      <c r="G28" s="263"/>
      <c r="H28" s="203"/>
      <c r="I28" s="204"/>
      <c r="J28" s="203"/>
      <c r="K28" s="284">
        <f>ROUNDDOWN(H28*J28,0)</f>
        <v>0</v>
      </c>
      <c r="L28" s="336"/>
    </row>
    <row r="29" spans="1:12" ht="19.5" customHeight="1">
      <c r="A29" s="515"/>
      <c r="B29" s="454"/>
      <c r="C29" s="499"/>
      <c r="D29" s="455"/>
      <c r="E29" s="230"/>
      <c r="F29" s="335"/>
      <c r="G29" s="263"/>
      <c r="H29" s="203"/>
      <c r="I29" s="204"/>
      <c r="J29" s="203"/>
      <c r="K29" s="284">
        <f>ROUNDDOWN(H29*J29,0)</f>
        <v>0</v>
      </c>
      <c r="L29" s="336"/>
    </row>
    <row r="30" spans="1:12" ht="19.5" customHeight="1">
      <c r="A30" s="515"/>
      <c r="B30" s="454"/>
      <c r="C30" s="499"/>
      <c r="D30" s="455"/>
      <c r="E30" s="230"/>
      <c r="F30" s="335"/>
      <c r="G30" s="263"/>
      <c r="H30" s="203"/>
      <c r="I30" s="204"/>
      <c r="J30" s="203"/>
      <c r="K30" s="284">
        <f>ROUNDDOWN(H30*J30,0)</f>
        <v>0</v>
      </c>
      <c r="L30" s="336"/>
    </row>
    <row r="31" spans="1:12" ht="19.5" customHeight="1">
      <c r="A31" s="502" t="s">
        <v>26</v>
      </c>
      <c r="B31" s="456"/>
      <c r="C31" s="517"/>
      <c r="D31" s="457"/>
      <c r="E31" s="235"/>
      <c r="F31" s="235"/>
      <c r="G31" s="235"/>
      <c r="H31" s="206"/>
      <c r="I31" s="207"/>
      <c r="J31" s="206"/>
      <c r="K31" s="286">
        <f>SUM(K26:K30)</f>
        <v>0</v>
      </c>
      <c r="L31" s="342"/>
    </row>
    <row r="32" spans="1:12" ht="19.5" customHeight="1">
      <c r="A32" s="503" t="s">
        <v>78</v>
      </c>
      <c r="B32" s="458"/>
      <c r="C32" s="518"/>
      <c r="D32" s="460"/>
      <c r="E32" s="253"/>
      <c r="F32" s="344"/>
      <c r="G32" s="264"/>
      <c r="H32" s="208"/>
      <c r="I32" s="209"/>
      <c r="J32" s="208"/>
      <c r="K32" s="284"/>
      <c r="L32" s="346"/>
    </row>
    <row r="33" spans="1:12" ht="19.5" customHeight="1">
      <c r="A33" s="515"/>
      <c r="B33" s="454"/>
      <c r="C33" s="499"/>
      <c r="D33" s="455"/>
      <c r="E33" s="230"/>
      <c r="F33" s="335"/>
      <c r="G33" s="263"/>
      <c r="H33" s="203"/>
      <c r="I33" s="204"/>
      <c r="J33" s="203"/>
      <c r="K33" s="284">
        <f>ROUNDDOWN(H33*J33,0)</f>
        <v>0</v>
      </c>
      <c r="L33" s="336"/>
    </row>
    <row r="34" spans="1:12" ht="19.5" customHeight="1">
      <c r="A34" s="515"/>
      <c r="B34" s="454"/>
      <c r="C34" s="499"/>
      <c r="D34" s="455"/>
      <c r="E34" s="230"/>
      <c r="F34" s="335"/>
      <c r="G34" s="263"/>
      <c r="H34" s="203"/>
      <c r="I34" s="204"/>
      <c r="J34" s="203"/>
      <c r="K34" s="284">
        <f>ROUNDDOWN(H34*J34,0)</f>
        <v>0</v>
      </c>
      <c r="L34" s="336"/>
    </row>
    <row r="35" spans="1:12" ht="19.5" customHeight="1">
      <c r="A35" s="515"/>
      <c r="B35" s="454"/>
      <c r="C35" s="499"/>
      <c r="D35" s="455"/>
      <c r="E35" s="230"/>
      <c r="F35" s="335"/>
      <c r="G35" s="263"/>
      <c r="H35" s="203"/>
      <c r="I35" s="204"/>
      <c r="J35" s="203"/>
      <c r="K35" s="284">
        <f>ROUNDDOWN(H35*J35,0)</f>
        <v>0</v>
      </c>
      <c r="L35" s="336"/>
    </row>
    <row r="36" spans="1:12" ht="19.5" customHeight="1">
      <c r="A36" s="515"/>
      <c r="B36" s="454"/>
      <c r="C36" s="499"/>
      <c r="D36" s="455"/>
      <c r="E36" s="230"/>
      <c r="F36" s="335"/>
      <c r="G36" s="263"/>
      <c r="H36" s="203"/>
      <c r="I36" s="204"/>
      <c r="J36" s="203"/>
      <c r="K36" s="284">
        <f>ROUNDDOWN(H36*J36,0)</f>
        <v>0</v>
      </c>
      <c r="L36" s="336"/>
    </row>
    <row r="37" spans="1:12" ht="19.5" customHeight="1">
      <c r="A37" s="515"/>
      <c r="B37" s="454"/>
      <c r="C37" s="499"/>
      <c r="D37" s="455"/>
      <c r="E37" s="230"/>
      <c r="F37" s="335"/>
      <c r="G37" s="335"/>
      <c r="H37" s="203"/>
      <c r="I37" s="204"/>
      <c r="J37" s="203"/>
      <c r="K37" s="284">
        <f>ROUNDDOWN(H37*J37,0)</f>
        <v>0</v>
      </c>
      <c r="L37" s="336"/>
    </row>
    <row r="38" spans="1:12" ht="19.5" customHeight="1">
      <c r="A38" s="502" t="s">
        <v>26</v>
      </c>
      <c r="B38" s="456"/>
      <c r="C38" s="517"/>
      <c r="D38" s="457"/>
      <c r="E38" s="235"/>
      <c r="F38" s="235"/>
      <c r="G38" s="235"/>
      <c r="H38" s="206"/>
      <c r="I38" s="207"/>
      <c r="J38" s="206"/>
      <c r="K38" s="286">
        <f>SUM(K33:K37)</f>
        <v>0</v>
      </c>
      <c r="L38" s="342"/>
    </row>
    <row r="39" spans="1:12" ht="19.5" customHeight="1">
      <c r="A39" s="503" t="s">
        <v>79</v>
      </c>
      <c r="B39" s="458"/>
      <c r="C39" s="518"/>
      <c r="D39" s="460"/>
      <c r="E39" s="253"/>
      <c r="F39" s="344"/>
      <c r="G39" s="264"/>
      <c r="H39" s="208"/>
      <c r="I39" s="209"/>
      <c r="J39" s="208"/>
      <c r="K39" s="284"/>
      <c r="L39" s="346"/>
    </row>
    <row r="40" spans="1:12" ht="19.5" customHeight="1">
      <c r="A40" s="515"/>
      <c r="B40" s="454"/>
      <c r="C40" s="499"/>
      <c r="D40" s="455"/>
      <c r="E40" s="230"/>
      <c r="F40" s="335"/>
      <c r="G40" s="263"/>
      <c r="H40" s="203"/>
      <c r="I40" s="204"/>
      <c r="J40" s="203"/>
      <c r="K40" s="284">
        <f>ROUNDDOWN(H40*J40,0)</f>
        <v>0</v>
      </c>
      <c r="L40" s="336"/>
    </row>
    <row r="41" spans="1:12" ht="19.5" customHeight="1">
      <c r="A41" s="515"/>
      <c r="B41" s="454"/>
      <c r="C41" s="499"/>
      <c r="D41" s="455"/>
      <c r="E41" s="230"/>
      <c r="F41" s="335"/>
      <c r="G41" s="263"/>
      <c r="H41" s="203"/>
      <c r="I41" s="204"/>
      <c r="J41" s="203"/>
      <c r="K41" s="284">
        <f>ROUNDDOWN(H41*J41,0)</f>
        <v>0</v>
      </c>
      <c r="L41" s="336"/>
    </row>
    <row r="42" spans="1:12" ht="19.5" customHeight="1">
      <c r="A42" s="515"/>
      <c r="B42" s="454"/>
      <c r="C42" s="499"/>
      <c r="D42" s="455"/>
      <c r="E42" s="230"/>
      <c r="F42" s="335"/>
      <c r="G42" s="263"/>
      <c r="H42" s="203"/>
      <c r="I42" s="204"/>
      <c r="J42" s="203"/>
      <c r="K42" s="284">
        <f>ROUNDDOWN(H42*J42,0)</f>
        <v>0</v>
      </c>
      <c r="L42" s="336"/>
    </row>
    <row r="43" spans="1:12" ht="19.5" customHeight="1">
      <c r="A43" s="515"/>
      <c r="B43" s="454"/>
      <c r="C43" s="499"/>
      <c r="D43" s="455"/>
      <c r="E43" s="230"/>
      <c r="F43" s="335"/>
      <c r="G43" s="263"/>
      <c r="H43" s="203"/>
      <c r="I43" s="204"/>
      <c r="J43" s="203"/>
      <c r="K43" s="284">
        <f>ROUNDDOWN(H43*J43,0)</f>
        <v>0</v>
      </c>
      <c r="L43" s="336"/>
    </row>
    <row r="44" spans="1:12" ht="19.5" customHeight="1">
      <c r="A44" s="515"/>
      <c r="B44" s="454"/>
      <c r="C44" s="499"/>
      <c r="D44" s="455"/>
      <c r="E44" s="230"/>
      <c r="F44" s="335"/>
      <c r="G44" s="335"/>
      <c r="H44" s="203"/>
      <c r="I44" s="204"/>
      <c r="J44" s="203"/>
      <c r="K44" s="284">
        <f>ROUNDDOWN(H44*J44,0)</f>
        <v>0</v>
      </c>
      <c r="L44" s="336"/>
    </row>
    <row r="45" spans="1:12" ht="19.5" customHeight="1">
      <c r="A45" s="502" t="s">
        <v>26</v>
      </c>
      <c r="B45" s="456"/>
      <c r="C45" s="517"/>
      <c r="D45" s="457"/>
      <c r="E45" s="235"/>
      <c r="F45" s="235"/>
      <c r="G45" s="235"/>
      <c r="H45" s="206"/>
      <c r="I45" s="207"/>
      <c r="J45" s="206"/>
      <c r="K45" s="286">
        <f>SUM(K40:K44)</f>
        <v>0</v>
      </c>
      <c r="L45" s="342"/>
    </row>
    <row r="46" spans="1:12" ht="19.5" customHeight="1">
      <c r="A46" s="503" t="s">
        <v>80</v>
      </c>
      <c r="B46" s="458"/>
      <c r="C46" s="518"/>
      <c r="D46" s="460"/>
      <c r="E46" s="253"/>
      <c r="F46" s="344"/>
      <c r="G46" s="264"/>
      <c r="H46" s="208"/>
      <c r="I46" s="209"/>
      <c r="J46" s="208"/>
      <c r="K46" s="284"/>
      <c r="L46" s="346"/>
    </row>
    <row r="47" spans="1:12" ht="19.5" customHeight="1">
      <c r="A47" s="515"/>
      <c r="B47" s="454"/>
      <c r="C47" s="499"/>
      <c r="D47" s="455"/>
      <c r="E47" s="230"/>
      <c r="F47" s="335"/>
      <c r="G47" s="263"/>
      <c r="H47" s="203"/>
      <c r="I47" s="204"/>
      <c r="J47" s="203"/>
      <c r="K47" s="284">
        <f>ROUNDDOWN(H47*J47,0)</f>
        <v>0</v>
      </c>
      <c r="L47" s="336"/>
    </row>
    <row r="48" spans="1:12" ht="19.5" customHeight="1">
      <c r="A48" s="515"/>
      <c r="B48" s="454"/>
      <c r="C48" s="499"/>
      <c r="D48" s="455"/>
      <c r="E48" s="230"/>
      <c r="F48" s="335"/>
      <c r="G48" s="263"/>
      <c r="H48" s="203"/>
      <c r="I48" s="204"/>
      <c r="J48" s="203"/>
      <c r="K48" s="284">
        <f>ROUNDDOWN(H48*J48,0)</f>
        <v>0</v>
      </c>
      <c r="L48" s="336"/>
    </row>
    <row r="49" spans="1:12" ht="19.5" customHeight="1">
      <c r="A49" s="515"/>
      <c r="B49" s="454"/>
      <c r="C49" s="499"/>
      <c r="D49" s="455"/>
      <c r="E49" s="230"/>
      <c r="F49" s="335"/>
      <c r="G49" s="263"/>
      <c r="H49" s="203"/>
      <c r="I49" s="204"/>
      <c r="J49" s="203"/>
      <c r="K49" s="284">
        <f>ROUNDDOWN(H49*J49,0)</f>
        <v>0</v>
      </c>
      <c r="L49" s="336"/>
    </row>
    <row r="50" spans="1:12" ht="19.5" customHeight="1">
      <c r="A50" s="515"/>
      <c r="B50" s="454"/>
      <c r="C50" s="499"/>
      <c r="D50" s="455"/>
      <c r="E50" s="230"/>
      <c r="F50" s="335"/>
      <c r="G50" s="263"/>
      <c r="H50" s="203"/>
      <c r="I50" s="204"/>
      <c r="J50" s="203"/>
      <c r="K50" s="284">
        <f>ROUNDDOWN(H50*J50,0)</f>
        <v>0</v>
      </c>
      <c r="L50" s="336"/>
    </row>
    <row r="51" spans="1:12" ht="19.5" customHeight="1">
      <c r="A51" s="515"/>
      <c r="B51" s="454"/>
      <c r="C51" s="499"/>
      <c r="D51" s="455"/>
      <c r="E51" s="230"/>
      <c r="F51" s="335"/>
      <c r="G51" s="335"/>
      <c r="H51" s="203"/>
      <c r="I51" s="204"/>
      <c r="J51" s="203"/>
      <c r="K51" s="284">
        <f>ROUNDDOWN(H51*J51,0)</f>
        <v>0</v>
      </c>
      <c r="L51" s="336"/>
    </row>
    <row r="52" spans="1:12" ht="19.5" customHeight="1">
      <c r="A52" s="502" t="s">
        <v>26</v>
      </c>
      <c r="B52" s="456"/>
      <c r="C52" s="517"/>
      <c r="D52" s="457"/>
      <c r="E52" s="235"/>
      <c r="F52" s="235"/>
      <c r="G52" s="235"/>
      <c r="H52" s="206"/>
      <c r="I52" s="207"/>
      <c r="J52" s="206"/>
      <c r="K52" s="286">
        <f>SUM(K47:K51)</f>
        <v>0</v>
      </c>
      <c r="L52" s="342"/>
    </row>
    <row r="53" spans="1:12" ht="19.5" customHeight="1">
      <c r="A53" s="503" t="s">
        <v>81</v>
      </c>
      <c r="B53" s="458"/>
      <c r="C53" s="518"/>
      <c r="D53" s="460"/>
      <c r="E53" s="253"/>
      <c r="F53" s="344"/>
      <c r="G53" s="264"/>
      <c r="H53" s="208"/>
      <c r="I53" s="209"/>
      <c r="J53" s="208"/>
      <c r="K53" s="284"/>
      <c r="L53" s="346"/>
    </row>
    <row r="54" spans="1:12" ht="19.5" customHeight="1">
      <c r="A54" s="515"/>
      <c r="B54" s="454"/>
      <c r="C54" s="499"/>
      <c r="D54" s="455"/>
      <c r="E54" s="230"/>
      <c r="F54" s="335"/>
      <c r="G54" s="263"/>
      <c r="H54" s="203"/>
      <c r="I54" s="204"/>
      <c r="J54" s="203"/>
      <c r="K54" s="284">
        <f>ROUNDDOWN(H54*J54,0)</f>
        <v>0</v>
      </c>
      <c r="L54" s="336"/>
    </row>
    <row r="55" spans="1:12" ht="19.5" customHeight="1">
      <c r="A55" s="515"/>
      <c r="B55" s="454"/>
      <c r="C55" s="499"/>
      <c r="D55" s="455"/>
      <c r="E55" s="230"/>
      <c r="F55" s="335"/>
      <c r="G55" s="263"/>
      <c r="H55" s="203"/>
      <c r="I55" s="204"/>
      <c r="J55" s="203"/>
      <c r="K55" s="284">
        <f>ROUNDDOWN(H55*J55,0)</f>
        <v>0</v>
      </c>
      <c r="L55" s="336"/>
    </row>
    <row r="56" spans="1:12" ht="19.5" customHeight="1">
      <c r="A56" s="515"/>
      <c r="B56" s="454"/>
      <c r="C56" s="499"/>
      <c r="D56" s="455"/>
      <c r="E56" s="230"/>
      <c r="F56" s="335"/>
      <c r="G56" s="263"/>
      <c r="H56" s="203"/>
      <c r="I56" s="204"/>
      <c r="J56" s="203"/>
      <c r="K56" s="284">
        <f>ROUNDDOWN(H56*J56,0)</f>
        <v>0</v>
      </c>
      <c r="L56" s="336"/>
    </row>
    <row r="57" spans="1:12" ht="19.5" customHeight="1">
      <c r="A57" s="515"/>
      <c r="B57" s="454"/>
      <c r="C57" s="499"/>
      <c r="D57" s="455"/>
      <c r="E57" s="230"/>
      <c r="F57" s="335"/>
      <c r="G57" s="263"/>
      <c r="H57" s="203"/>
      <c r="I57" s="204"/>
      <c r="J57" s="203"/>
      <c r="K57" s="284">
        <f>ROUNDDOWN(H57*J57,0)</f>
        <v>0</v>
      </c>
      <c r="L57" s="336"/>
    </row>
    <row r="58" spans="1:12" ht="19.5" customHeight="1">
      <c r="A58" s="515"/>
      <c r="B58" s="454"/>
      <c r="C58" s="499"/>
      <c r="D58" s="455"/>
      <c r="E58" s="230"/>
      <c r="F58" s="335"/>
      <c r="G58" s="335"/>
      <c r="H58" s="203"/>
      <c r="I58" s="204"/>
      <c r="J58" s="203"/>
      <c r="K58" s="284">
        <f>ROUNDDOWN(H58*J58,0)</f>
        <v>0</v>
      </c>
      <c r="L58" s="336"/>
    </row>
    <row r="59" spans="1:12" ht="19.5" customHeight="1">
      <c r="A59" s="502" t="s">
        <v>26</v>
      </c>
      <c r="B59" s="456"/>
      <c r="C59" s="517"/>
      <c r="D59" s="457"/>
      <c r="E59" s="235"/>
      <c r="F59" s="235"/>
      <c r="G59" s="235"/>
      <c r="H59" s="206"/>
      <c r="I59" s="207"/>
      <c r="J59" s="206"/>
      <c r="K59" s="286">
        <f>SUM(K54:K58)</f>
        <v>0</v>
      </c>
      <c r="L59" s="342"/>
    </row>
    <row r="60" spans="1:12" ht="19.5" customHeight="1">
      <c r="A60" s="503" t="s">
        <v>82</v>
      </c>
      <c r="B60" s="458"/>
      <c r="C60" s="518"/>
      <c r="D60" s="460"/>
      <c r="E60" s="253"/>
      <c r="F60" s="344"/>
      <c r="G60" s="264"/>
      <c r="H60" s="208"/>
      <c r="I60" s="209"/>
      <c r="J60" s="208"/>
      <c r="K60" s="284"/>
      <c r="L60" s="347"/>
    </row>
    <row r="61" spans="1:12" ht="19.5" customHeight="1">
      <c r="A61" s="515"/>
      <c r="B61" s="454"/>
      <c r="C61" s="499"/>
      <c r="D61" s="455"/>
      <c r="E61" s="230"/>
      <c r="F61" s="335"/>
      <c r="G61" s="263"/>
      <c r="H61" s="203"/>
      <c r="I61" s="204"/>
      <c r="J61" s="203"/>
      <c r="K61" s="284">
        <f>ROUNDDOWN(H61*J61,0)</f>
        <v>0</v>
      </c>
      <c r="L61" s="336"/>
    </row>
    <row r="62" spans="1:12" ht="19.5" customHeight="1">
      <c r="A62" s="515"/>
      <c r="B62" s="454"/>
      <c r="C62" s="499"/>
      <c r="D62" s="455"/>
      <c r="E62" s="230"/>
      <c r="F62" s="335"/>
      <c r="G62" s="263"/>
      <c r="H62" s="203"/>
      <c r="I62" s="204"/>
      <c r="J62" s="203"/>
      <c r="K62" s="284">
        <f>ROUNDDOWN(H62*J62,0)</f>
        <v>0</v>
      </c>
      <c r="L62" s="336"/>
    </row>
    <row r="63" spans="1:12" ht="19.5" customHeight="1">
      <c r="A63" s="515"/>
      <c r="B63" s="454"/>
      <c r="C63" s="499"/>
      <c r="D63" s="455"/>
      <c r="E63" s="230"/>
      <c r="F63" s="335"/>
      <c r="G63" s="263"/>
      <c r="H63" s="203"/>
      <c r="I63" s="204"/>
      <c r="J63" s="203"/>
      <c r="K63" s="284">
        <f>ROUNDDOWN(H63*J63,0)</f>
        <v>0</v>
      </c>
      <c r="L63" s="336"/>
    </row>
    <row r="64" spans="1:12" ht="19.5" customHeight="1">
      <c r="A64" s="515"/>
      <c r="B64" s="454"/>
      <c r="C64" s="499"/>
      <c r="D64" s="455"/>
      <c r="E64" s="230"/>
      <c r="F64" s="335"/>
      <c r="G64" s="263"/>
      <c r="H64" s="203"/>
      <c r="I64" s="204"/>
      <c r="J64" s="203"/>
      <c r="K64" s="284">
        <f>ROUNDDOWN(H64*J64,0)</f>
        <v>0</v>
      </c>
      <c r="L64" s="336"/>
    </row>
    <row r="65" spans="1:257" ht="19.5" customHeight="1">
      <c r="A65" s="515"/>
      <c r="B65" s="454"/>
      <c r="C65" s="499"/>
      <c r="D65" s="455"/>
      <c r="E65" s="230"/>
      <c r="F65" s="335"/>
      <c r="G65" s="263"/>
      <c r="H65" s="203"/>
      <c r="I65" s="204"/>
      <c r="J65" s="203"/>
      <c r="K65" s="284">
        <f>ROUNDDOWN(H65*J65,0)</f>
        <v>0</v>
      </c>
      <c r="L65" s="336"/>
    </row>
    <row r="66" spans="1:257" ht="19.5" customHeight="1">
      <c r="A66" s="338" t="s">
        <v>26</v>
      </c>
      <c r="B66" s="235"/>
      <c r="C66" s="461"/>
      <c r="D66" s="235"/>
      <c r="E66" s="235"/>
      <c r="F66" s="235"/>
      <c r="G66" s="235"/>
      <c r="H66" s="206"/>
      <c r="I66" s="207"/>
      <c r="J66" s="206"/>
      <c r="K66" s="286">
        <f>SUM(K61:K65)</f>
        <v>0</v>
      </c>
      <c r="L66" s="342"/>
    </row>
    <row r="67" spans="1:257" ht="19.5" customHeight="1">
      <c r="A67" s="551" t="s">
        <v>120</v>
      </c>
      <c r="B67" s="552"/>
      <c r="C67" s="552"/>
      <c r="D67" s="552"/>
      <c r="E67" s="552"/>
      <c r="F67" s="552"/>
      <c r="G67" s="553"/>
      <c r="H67" s="210"/>
      <c r="I67" s="211"/>
      <c r="J67" s="210"/>
      <c r="K67" s="348">
        <f>K66+K59+K52+K45+K38+K31+K24+K17+K10</f>
        <v>0</v>
      </c>
      <c r="L67" s="349"/>
    </row>
    <row r="68" spans="1:257" ht="9.75" customHeight="1">
      <c r="A68" s="63"/>
      <c r="B68" s="48"/>
      <c r="C68" s="79"/>
      <c r="D68" s="79"/>
      <c r="E68" s="48"/>
      <c r="F68" s="48"/>
      <c r="G68" s="48"/>
      <c r="H68" s="80"/>
      <c r="I68" s="48"/>
      <c r="J68" s="80"/>
      <c r="K68" s="39"/>
      <c r="L68" s="79"/>
    </row>
    <row r="69" spans="1:257" ht="19.5" customHeight="1">
      <c r="A69" s="67"/>
      <c r="B69" s="31"/>
      <c r="C69" s="31"/>
      <c r="D69" s="31"/>
      <c r="E69" s="31"/>
      <c r="F69" s="31"/>
      <c r="G69" s="31"/>
      <c r="H69" s="34"/>
      <c r="I69" s="31"/>
      <c r="J69" s="32"/>
      <c r="K69" s="32"/>
      <c r="L69" s="81"/>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row>
    <row r="70" spans="1:257" ht="19.5" customHeight="1">
      <c r="A70" s="250" t="s">
        <v>84</v>
      </c>
      <c r="B70" s="28"/>
      <c r="C70" s="28"/>
      <c r="D70" s="28"/>
      <c r="E70" s="28"/>
      <c r="F70" s="28"/>
      <c r="G70" s="28"/>
      <c r="H70" s="82"/>
      <c r="I70" s="28"/>
      <c r="J70" s="83"/>
      <c r="K70" s="83"/>
      <c r="L70" s="84"/>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c r="IW70" s="28"/>
    </row>
    <row r="71" spans="1:257" ht="19.5" customHeight="1">
      <c r="A71" s="250" t="s">
        <v>85</v>
      </c>
      <c r="B71" s="283" t="s">
        <v>121</v>
      </c>
      <c r="C71" s="283"/>
      <c r="D71" s="28"/>
      <c r="E71" s="28"/>
      <c r="F71" s="28"/>
      <c r="G71" s="28"/>
      <c r="H71" s="82"/>
      <c r="I71" s="28"/>
      <c r="J71" s="83"/>
      <c r="K71" s="82" t="str">
        <f>IF(SUM(K5:K66)/2=K67,"","填寫有誤")</f>
        <v/>
      </c>
      <c r="L71" s="82"/>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c r="IW71" s="28"/>
    </row>
    <row r="72" spans="1:257" ht="19.5" customHeight="1">
      <c r="A72" s="250" t="s">
        <v>87</v>
      </c>
      <c r="B72" s="283" t="s">
        <v>122</v>
      </c>
      <c r="C72" s="283"/>
      <c r="D72" s="28"/>
      <c r="E72" s="28"/>
      <c r="F72" s="28"/>
      <c r="G72" s="28"/>
      <c r="H72" s="82"/>
      <c r="I72" s="28"/>
      <c r="J72" s="83"/>
      <c r="K72" s="83"/>
      <c r="L72" s="84"/>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c r="IW72" s="28"/>
    </row>
    <row r="73" spans="1:257" ht="19.5" customHeight="1">
      <c r="A73" s="250" t="s">
        <v>89</v>
      </c>
      <c r="B73" s="283" t="s">
        <v>123</v>
      </c>
      <c r="C73" s="283"/>
      <c r="D73" s="28"/>
      <c r="E73" s="28"/>
      <c r="F73" s="28"/>
      <c r="G73" s="28"/>
      <c r="H73" s="82"/>
      <c r="I73" s="28"/>
      <c r="J73" s="83"/>
      <c r="K73" s="83"/>
      <c r="L73" s="84"/>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c r="IW73" s="28"/>
    </row>
    <row r="74" spans="1:257" ht="19.5" customHeight="1">
      <c r="A74" s="250" t="s">
        <v>91</v>
      </c>
      <c r="B74" s="283" t="s">
        <v>124</v>
      </c>
      <c r="C74" s="283"/>
      <c r="D74" s="28"/>
      <c r="E74" s="28"/>
      <c r="F74" s="28"/>
      <c r="G74" s="28"/>
      <c r="H74" s="82"/>
      <c r="I74" s="28"/>
      <c r="J74" s="83"/>
      <c r="K74" s="83"/>
      <c r="L74" s="84"/>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c r="IW74" s="28"/>
    </row>
    <row r="75" spans="1:257">
      <c r="A75" s="278" t="s">
        <v>104</v>
      </c>
      <c r="B75" s="283" t="s">
        <v>223</v>
      </c>
      <c r="H75" s="15"/>
      <c r="J75" s="15"/>
      <c r="K75" s="15"/>
      <c r="L75" s="15"/>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c r="IW75" s="28"/>
    </row>
    <row r="76" spans="1:257" ht="19.5" customHeight="1">
      <c r="A76" s="250" t="s">
        <v>125</v>
      </c>
      <c r="B76" s="283" t="s">
        <v>92</v>
      </c>
      <c r="C76" s="283"/>
      <c r="D76" s="28"/>
      <c r="E76" s="28"/>
      <c r="F76" s="28"/>
      <c r="G76" s="28"/>
      <c r="H76" s="82"/>
      <c r="I76" s="28"/>
      <c r="J76" s="83"/>
      <c r="K76" s="83"/>
      <c r="L76" s="84"/>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c r="IW76" s="28"/>
    </row>
    <row r="77" spans="1:257" ht="17.25">
      <c r="A77" s="278"/>
      <c r="B77" s="357" t="s">
        <v>239</v>
      </c>
      <c r="H77" s="15"/>
      <c r="J77" s="15"/>
      <c r="K77" s="15"/>
      <c r="L77" s="15"/>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row>
    <row r="78" spans="1:257" ht="21" customHeight="1">
      <c r="A78" s="250"/>
      <c r="B78" s="358" t="s">
        <v>240</v>
      </c>
      <c r="C78" s="283"/>
      <c r="D78" s="28"/>
      <c r="E78" s="28"/>
      <c r="F78" s="28"/>
      <c r="G78" s="28"/>
      <c r="H78" s="82"/>
      <c r="I78" s="28"/>
      <c r="J78" s="83"/>
      <c r="K78" s="83"/>
      <c r="L78" s="84"/>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c r="IW78" s="28"/>
    </row>
    <row r="79" spans="1:257" ht="19.5" customHeight="1">
      <c r="A79" s="250"/>
      <c r="B79" s="358" t="s">
        <v>241</v>
      </c>
      <c r="C79" s="283"/>
      <c r="D79" s="28"/>
      <c r="E79" s="28"/>
      <c r="F79" s="28"/>
      <c r="G79" s="28"/>
      <c r="H79" s="82"/>
      <c r="I79" s="28"/>
      <c r="J79" s="83" t="s">
        <v>93</v>
      </c>
      <c r="K79" s="83"/>
      <c r="L79" s="84"/>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row>
    <row r="80" spans="1:257" ht="19.5" customHeight="1">
      <c r="A80" s="283"/>
      <c r="B80" s="358" t="s">
        <v>242</v>
      </c>
      <c r="C80" s="283"/>
      <c r="D80" s="28"/>
      <c r="E80" s="28"/>
      <c r="F80" s="28"/>
      <c r="G80" s="28"/>
      <c r="H80" s="82"/>
      <c r="I80" s="28"/>
      <c r="J80" s="83"/>
      <c r="K80" s="83"/>
      <c r="L80" s="84"/>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c r="IW80" s="28"/>
    </row>
    <row r="81" spans="1:257" ht="16.5" customHeight="1">
      <c r="A81" s="16"/>
      <c r="B81" s="28"/>
      <c r="C81" s="28"/>
      <c r="D81" s="28"/>
      <c r="E81" s="28"/>
      <c r="F81" s="28"/>
      <c r="G81" s="28"/>
      <c r="H81" s="82"/>
      <c r="I81" s="28"/>
      <c r="J81" s="83"/>
      <c r="K81" s="83"/>
      <c r="L81" s="84"/>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c r="IW81" s="28"/>
    </row>
    <row r="82" spans="1:257" ht="16.5" customHeight="1">
      <c r="A82" s="16"/>
      <c r="B82" s="28"/>
      <c r="C82" s="28"/>
      <c r="D82" s="28"/>
      <c r="E82" s="28"/>
      <c r="F82" s="28"/>
      <c r="G82" s="28"/>
      <c r="H82" s="75"/>
      <c r="J82" s="15"/>
      <c r="K82" s="15"/>
      <c r="L82" s="15"/>
    </row>
    <row r="83" spans="1:257" ht="16.5" customHeight="1">
      <c r="A83" s="16"/>
      <c r="B83" s="28"/>
      <c r="C83" s="28"/>
      <c r="D83" s="28"/>
      <c r="E83" s="28"/>
      <c r="F83" s="28"/>
      <c r="G83" s="28"/>
      <c r="H83" s="15"/>
      <c r="J83" s="15"/>
      <c r="K83" s="15"/>
      <c r="L83" s="15"/>
    </row>
    <row r="84" spans="1:257" ht="16.5" customHeight="1">
      <c r="A84" s="13"/>
      <c r="C84" s="85"/>
      <c r="D84" s="85"/>
      <c r="H84" s="15"/>
      <c r="J84" s="15"/>
      <c r="K84" s="15"/>
      <c r="L84" s="15"/>
    </row>
    <row r="85" spans="1:257" ht="16.5" customHeight="1">
      <c r="C85" s="85"/>
      <c r="D85" s="85"/>
      <c r="H85" s="15"/>
      <c r="J85" s="15"/>
      <c r="K85" s="15"/>
      <c r="L85" s="15"/>
    </row>
    <row r="86" spans="1:257" ht="16.5" customHeight="1">
      <c r="C86" s="85"/>
      <c r="D86" s="85"/>
      <c r="H86" s="15"/>
      <c r="J86" s="15"/>
      <c r="K86" s="15"/>
      <c r="L86" s="15"/>
    </row>
    <row r="87" spans="1:257" ht="16.5" customHeight="1">
      <c r="C87" s="85"/>
      <c r="D87" s="85"/>
      <c r="H87" s="15"/>
      <c r="J87" s="15"/>
      <c r="K87" s="15"/>
      <c r="L87" s="15"/>
    </row>
    <row r="88" spans="1:257" ht="16.5" customHeight="1">
      <c r="C88" s="85"/>
      <c r="D88" s="85"/>
      <c r="H88" s="15"/>
      <c r="J88" s="15"/>
      <c r="K88" s="15"/>
      <c r="L88" s="15"/>
    </row>
    <row r="89" spans="1:257" ht="16.5" customHeight="1">
      <c r="C89" s="85"/>
      <c r="D89" s="85"/>
      <c r="H89" s="15"/>
      <c r="J89" s="15"/>
      <c r="K89" s="15"/>
      <c r="L89" s="15"/>
    </row>
    <row r="90" spans="1:257" ht="16.5" customHeight="1">
      <c r="C90" s="85"/>
      <c r="D90" s="85"/>
      <c r="H90" s="15"/>
      <c r="J90" s="15"/>
      <c r="K90" s="15"/>
      <c r="L90" s="15"/>
    </row>
    <row r="91" spans="1:257" ht="16.5" customHeight="1">
      <c r="C91" s="85"/>
      <c r="D91" s="85"/>
      <c r="H91" s="15"/>
      <c r="J91" s="15"/>
      <c r="K91" s="15"/>
      <c r="L91" s="15"/>
    </row>
    <row r="92" spans="1:257" ht="16.5" customHeight="1">
      <c r="C92" s="85"/>
      <c r="D92" s="85"/>
      <c r="H92" s="15"/>
      <c r="J92" s="15"/>
      <c r="K92" s="15"/>
      <c r="L92" s="15"/>
    </row>
    <row r="93" spans="1:257" ht="16.5" customHeight="1">
      <c r="C93" s="85"/>
      <c r="D93" s="85"/>
      <c r="H93" s="15"/>
      <c r="J93" s="15"/>
      <c r="K93" s="15"/>
      <c r="L93" s="15"/>
    </row>
  </sheetData>
  <mergeCells count="2">
    <mergeCell ref="A67:G67"/>
    <mergeCell ref="A1:L1"/>
  </mergeCells>
  <phoneticPr fontId="58" type="noConversion"/>
  <printOptions horizontalCentered="1"/>
  <pageMargins left="0.15763888888888899" right="0.196527777777778" top="0.905555555555556" bottom="0.35416666666666702" header="0.511811023622047" footer="0.15763888888888899"/>
  <pageSetup paperSize="9" scale="83" fitToHeight="0" orientation="landscape" r:id="rId1"/>
  <headerFooter>
    <oddFooter>&amp;C&amp;"標楷體,Regular"&amp;A&amp;R&amp;"標楷體,Regular"第 &amp;P 頁</oddFooter>
  </headerFooter>
  <rowBreaks count="3" manualBreakCount="3">
    <brk id="24" max="16383" man="1"/>
    <brk id="45" max="16383" man="1"/>
    <brk id="68"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W109"/>
  <sheetViews>
    <sheetView topLeftCell="A66" zoomScaleNormal="100" workbookViewId="0">
      <selection activeCell="B92" sqref="B92:E92"/>
    </sheetView>
  </sheetViews>
  <sheetFormatPr defaultColWidth="9" defaultRowHeight="16.5"/>
  <cols>
    <col min="1" max="1" width="2.625" style="15" customWidth="1"/>
    <col min="2" max="2" width="14.625" style="15" customWidth="1"/>
    <col min="3" max="4" width="30.125" style="15" customWidth="1"/>
    <col min="5" max="5" width="9.5" style="213" customWidth="1"/>
    <col min="6" max="6" width="12.875" style="15" customWidth="1"/>
    <col min="7" max="7" width="5.5" style="15" customWidth="1"/>
    <col min="8" max="8" width="14.625" style="15" customWidth="1"/>
    <col min="9" max="9" width="7.875" style="15" customWidth="1"/>
    <col min="10" max="10" width="15.625" style="75" customWidth="1"/>
    <col min="11" max="11" width="12.125" style="15" customWidth="1"/>
    <col min="12" max="12" width="17.125" style="75" customWidth="1"/>
    <col min="13" max="257" width="9" style="15" customWidth="1"/>
  </cols>
  <sheetData>
    <row r="1" spans="1:257" ht="30" customHeight="1">
      <c r="A1" s="4"/>
      <c r="B1" s="584" t="s">
        <v>126</v>
      </c>
      <c r="C1" s="560"/>
      <c r="D1" s="560"/>
      <c r="E1" s="560"/>
      <c r="F1" s="560"/>
      <c r="G1" s="560"/>
      <c r="H1" s="560"/>
      <c r="I1" s="560"/>
      <c r="J1" s="560"/>
      <c r="K1" s="560"/>
      <c r="L1" s="560"/>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ht="25.5" customHeight="1">
      <c r="A2" s="4"/>
      <c r="B2" s="86" t="str">
        <f>計畫經費彙總表!A6</f>
        <v>公司名稱：</v>
      </c>
      <c r="C2" s="77"/>
      <c r="D2" s="77"/>
      <c r="E2" s="212"/>
      <c r="F2" s="77"/>
      <c r="G2" s="77"/>
      <c r="H2" s="77"/>
      <c r="I2" s="77"/>
      <c r="J2" s="22"/>
      <c r="K2" s="77"/>
      <c r="L2" s="148" t="s">
        <v>60</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ht="59.25" customHeight="1">
      <c r="A3" s="87"/>
      <c r="B3" s="220" t="s">
        <v>127</v>
      </c>
      <c r="C3" s="182" t="s">
        <v>128</v>
      </c>
      <c r="D3" s="183" t="s">
        <v>115</v>
      </c>
      <c r="E3" s="216" t="s">
        <v>129</v>
      </c>
      <c r="F3" s="183" t="s">
        <v>130</v>
      </c>
      <c r="G3" s="183" t="s">
        <v>131</v>
      </c>
      <c r="H3" s="247" t="s">
        <v>132</v>
      </c>
      <c r="I3" s="247" t="s">
        <v>202</v>
      </c>
      <c r="J3" s="248" t="s">
        <v>203</v>
      </c>
      <c r="K3" s="247" t="s">
        <v>204</v>
      </c>
      <c r="L3" s="249" t="s">
        <v>205</v>
      </c>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c r="HL3" s="87"/>
      <c r="HM3" s="87"/>
      <c r="HN3" s="87"/>
      <c r="HO3" s="87"/>
      <c r="HP3" s="87"/>
      <c r="HQ3" s="87"/>
      <c r="HR3" s="87"/>
      <c r="HS3" s="87"/>
      <c r="HT3" s="87"/>
      <c r="HU3" s="87"/>
      <c r="HV3" s="87"/>
      <c r="HW3" s="87"/>
      <c r="HX3" s="87"/>
      <c r="HY3" s="87"/>
      <c r="HZ3" s="87"/>
      <c r="IA3" s="87"/>
      <c r="IB3" s="87"/>
      <c r="IC3" s="87"/>
      <c r="ID3" s="87"/>
      <c r="IE3" s="87"/>
      <c r="IF3" s="87"/>
      <c r="IG3" s="87"/>
      <c r="IH3" s="87"/>
      <c r="II3" s="87"/>
      <c r="IJ3" s="87"/>
      <c r="IK3" s="87"/>
      <c r="IL3" s="87"/>
      <c r="IM3" s="87"/>
      <c r="IN3" s="87"/>
      <c r="IO3" s="87"/>
      <c r="IP3" s="87"/>
      <c r="IQ3" s="87"/>
      <c r="IR3" s="87"/>
      <c r="IS3" s="87"/>
      <c r="IT3" s="87"/>
      <c r="IU3" s="87"/>
      <c r="IV3" s="87"/>
      <c r="IW3" s="87"/>
    </row>
    <row r="4" spans="1:257" ht="23.25" customHeight="1">
      <c r="A4" s="4"/>
      <c r="B4" s="223" t="s">
        <v>74</v>
      </c>
      <c r="C4" s="224"/>
      <c r="D4" s="224"/>
      <c r="E4" s="217"/>
      <c r="F4" s="224"/>
      <c r="G4" s="224"/>
      <c r="H4" s="224"/>
      <c r="I4" s="224"/>
      <c r="J4" s="225"/>
      <c r="K4" s="224"/>
      <c r="L4" s="226"/>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ht="23.25" customHeight="1">
      <c r="A5" s="87"/>
      <c r="B5" s="227"/>
      <c r="C5" s="228"/>
      <c r="D5" s="228"/>
      <c r="E5" s="504"/>
      <c r="F5" s="229"/>
      <c r="G5" s="230"/>
      <c r="H5" s="231"/>
      <c r="I5" s="231"/>
      <c r="J5" s="225">
        <f>IF(I5=0,0,ROUND(G5*H5/I5,0))</f>
        <v>0</v>
      </c>
      <c r="K5" s="232">
        <f>研發設備使用記錄表!AK5</f>
        <v>0</v>
      </c>
      <c r="L5" s="226">
        <f>ROUNDDOWN(J5*K5,0)</f>
        <v>0</v>
      </c>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ht="23.25" customHeight="1">
      <c r="A6" s="87"/>
      <c r="B6" s="227"/>
      <c r="C6" s="228"/>
      <c r="D6" s="228"/>
      <c r="E6" s="504"/>
      <c r="F6" s="229"/>
      <c r="G6" s="230"/>
      <c r="H6" s="231"/>
      <c r="I6" s="231"/>
      <c r="J6" s="225">
        <f>IF(I6=0,0,ROUND(G6*H6/I6,0))</f>
        <v>0</v>
      </c>
      <c r="K6" s="232">
        <f>研發設備使用記錄表!AK6</f>
        <v>0</v>
      </c>
      <c r="L6" s="226">
        <f>ROUNDDOWN(J6*K6,0)</f>
        <v>0</v>
      </c>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ht="23.25" customHeight="1">
      <c r="A7" s="87"/>
      <c r="B7" s="227"/>
      <c r="C7" s="228"/>
      <c r="D7" s="228"/>
      <c r="E7" s="504"/>
      <c r="F7" s="229"/>
      <c r="G7" s="230"/>
      <c r="H7" s="231"/>
      <c r="I7" s="231"/>
      <c r="J7" s="225">
        <f>IF(I7=0,0,ROUND(G7*H7/I7,0))</f>
        <v>0</v>
      </c>
      <c r="K7" s="232">
        <f>研發設備使用記錄表!AK7</f>
        <v>0</v>
      </c>
      <c r="L7" s="226">
        <f>ROUNDDOWN(J7*K7,0)</f>
        <v>0</v>
      </c>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ht="23.25" customHeight="1">
      <c r="A8" s="4"/>
      <c r="B8" s="233" t="s">
        <v>26</v>
      </c>
      <c r="C8" s="234"/>
      <c r="D8" s="234"/>
      <c r="E8" s="513"/>
      <c r="F8" s="234"/>
      <c r="G8" s="234"/>
      <c r="H8" s="235"/>
      <c r="I8" s="234"/>
      <c r="J8" s="236">
        <f>SUM(J5:J7)</f>
        <v>0</v>
      </c>
      <c r="K8" s="237">
        <f>SUM(K5:K7)</f>
        <v>0</v>
      </c>
      <c r="L8" s="238">
        <f>SUM(L5:L7)</f>
        <v>0</v>
      </c>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23.25" customHeight="1">
      <c r="A9" s="4"/>
      <c r="B9" s="223" t="s">
        <v>75</v>
      </c>
      <c r="C9" s="224"/>
      <c r="D9" s="224"/>
      <c r="E9" s="514"/>
      <c r="F9" s="224"/>
      <c r="G9" s="224"/>
      <c r="H9" s="224"/>
      <c r="I9" s="224"/>
      <c r="J9" s="225"/>
      <c r="K9" s="232"/>
      <c r="L9" s="226"/>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ht="23.25" customHeight="1">
      <c r="A10" s="87"/>
      <c r="B10" s="227"/>
      <c r="C10" s="228"/>
      <c r="D10" s="228"/>
      <c r="E10" s="504"/>
      <c r="F10" s="229"/>
      <c r="G10" s="230"/>
      <c r="H10" s="231"/>
      <c r="I10" s="231"/>
      <c r="J10" s="225">
        <f>IF(I10=0,0,ROUND(G10*H10/I10,0))</f>
        <v>0</v>
      </c>
      <c r="K10" s="232">
        <f>研發設備使用記錄表!AK9</f>
        <v>0</v>
      </c>
      <c r="L10" s="226">
        <f>ROUNDDOWN(J10*K10,0)</f>
        <v>0</v>
      </c>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ht="23.25" customHeight="1">
      <c r="A11" s="87"/>
      <c r="B11" s="227"/>
      <c r="C11" s="228"/>
      <c r="D11" s="228"/>
      <c r="E11" s="504"/>
      <c r="F11" s="229"/>
      <c r="G11" s="230"/>
      <c r="H11" s="231"/>
      <c r="I11" s="231"/>
      <c r="J11" s="225">
        <f>IF(I11=0,0,ROUND(G11*H11/I11,0))</f>
        <v>0</v>
      </c>
      <c r="K11" s="232">
        <f>研發設備使用記錄表!AK10</f>
        <v>0</v>
      </c>
      <c r="L11" s="226">
        <f>ROUNDDOWN(J11*K11,0)</f>
        <v>0</v>
      </c>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spans="1:257" ht="23.25" customHeight="1">
      <c r="A12" s="4"/>
      <c r="B12" s="227"/>
      <c r="C12" s="228"/>
      <c r="D12" s="228"/>
      <c r="E12" s="504"/>
      <c r="F12" s="229"/>
      <c r="G12" s="230"/>
      <c r="H12" s="231"/>
      <c r="I12" s="231"/>
      <c r="J12" s="225">
        <f>IF(I12=0,0,ROUND(G12*H12/I12,0))</f>
        <v>0</v>
      </c>
      <c r="K12" s="232">
        <f>研發設備使用記錄表!AK11</f>
        <v>0</v>
      </c>
      <c r="L12" s="226">
        <f>ROUNDDOWN(J12*K12,0)</f>
        <v>0</v>
      </c>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spans="1:257" ht="23.25" customHeight="1">
      <c r="A13" s="4"/>
      <c r="B13" s="233" t="s">
        <v>26</v>
      </c>
      <c r="C13" s="234"/>
      <c r="D13" s="234"/>
      <c r="E13" s="513"/>
      <c r="F13" s="234"/>
      <c r="G13" s="234"/>
      <c r="H13" s="234"/>
      <c r="I13" s="234"/>
      <c r="J13" s="236">
        <f>SUM(J10:J12)</f>
        <v>0</v>
      </c>
      <c r="K13" s="237">
        <f>SUM(K10:K12)</f>
        <v>0</v>
      </c>
      <c r="L13" s="238">
        <f>SUM(L10:L12)</f>
        <v>0</v>
      </c>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spans="1:257" ht="23.25" customHeight="1">
      <c r="A14" s="4"/>
      <c r="B14" s="223" t="s">
        <v>76</v>
      </c>
      <c r="C14" s="224"/>
      <c r="D14" s="224"/>
      <c r="E14" s="514"/>
      <c r="F14" s="224"/>
      <c r="G14" s="224"/>
      <c r="H14" s="224"/>
      <c r="I14" s="224"/>
      <c r="J14" s="225"/>
      <c r="K14" s="232"/>
      <c r="L14" s="226"/>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ht="23.25" customHeight="1">
      <c r="A15" s="87"/>
      <c r="B15" s="227"/>
      <c r="C15" s="228"/>
      <c r="D15" s="228"/>
      <c r="E15" s="504"/>
      <c r="F15" s="229"/>
      <c r="G15" s="230"/>
      <c r="H15" s="231"/>
      <c r="I15" s="231"/>
      <c r="J15" s="225">
        <f>IF(I15=0,0,ROUND(G15*H15/I15,0))</f>
        <v>0</v>
      </c>
      <c r="K15" s="232">
        <f>研發設備使用記錄表!AK13</f>
        <v>0</v>
      </c>
      <c r="L15" s="226">
        <f>ROUNDDOWN(J15*K15,0)</f>
        <v>0</v>
      </c>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ht="23.25" customHeight="1">
      <c r="A16" s="87"/>
      <c r="B16" s="227"/>
      <c r="C16" s="228"/>
      <c r="D16" s="228"/>
      <c r="E16" s="504"/>
      <c r="F16" s="229"/>
      <c r="G16" s="230"/>
      <c r="H16" s="231"/>
      <c r="I16" s="231"/>
      <c r="J16" s="225">
        <f>IF(I16=0,0,ROUND(G16*H16/I16,0))</f>
        <v>0</v>
      </c>
      <c r="K16" s="232">
        <f>研發設備使用記錄表!AK14</f>
        <v>0</v>
      </c>
      <c r="L16" s="226">
        <f>ROUNDDOWN(J16*K16,0)</f>
        <v>0</v>
      </c>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ht="23.25" customHeight="1">
      <c r="A17" s="4"/>
      <c r="B17" s="227"/>
      <c r="C17" s="228"/>
      <c r="D17" s="228"/>
      <c r="E17" s="504"/>
      <c r="F17" s="229"/>
      <c r="G17" s="230"/>
      <c r="H17" s="231"/>
      <c r="I17" s="231"/>
      <c r="J17" s="225">
        <f>IF(I17=0,0,ROUND(G17*H17/I17,0))</f>
        <v>0</v>
      </c>
      <c r="K17" s="232">
        <f>研發設備使用記錄表!AK15</f>
        <v>0</v>
      </c>
      <c r="L17" s="226">
        <f>ROUNDDOWN(J17*K17,0)</f>
        <v>0</v>
      </c>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ht="23.25" customHeight="1">
      <c r="A18" s="4"/>
      <c r="B18" s="233" t="s">
        <v>26</v>
      </c>
      <c r="C18" s="234"/>
      <c r="D18" s="234"/>
      <c r="E18" s="513"/>
      <c r="F18" s="234"/>
      <c r="G18" s="234"/>
      <c r="H18" s="234"/>
      <c r="I18" s="234"/>
      <c r="J18" s="236">
        <f>SUM(J15:J17)</f>
        <v>0</v>
      </c>
      <c r="K18" s="237">
        <f>SUM(K15:K17)</f>
        <v>0</v>
      </c>
      <c r="L18" s="238">
        <f>SUM(L15:L17)</f>
        <v>0</v>
      </c>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ht="23.25" customHeight="1">
      <c r="A19" s="4"/>
      <c r="B19" s="223" t="s">
        <v>77</v>
      </c>
      <c r="C19" s="224"/>
      <c r="D19" s="224"/>
      <c r="E19" s="514"/>
      <c r="F19" s="224"/>
      <c r="G19" s="224"/>
      <c r="H19" s="224"/>
      <c r="I19" s="224"/>
      <c r="J19" s="225"/>
      <c r="K19" s="232"/>
      <c r="L19" s="226"/>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ht="23.25" customHeight="1">
      <c r="A20" s="87"/>
      <c r="B20" s="227"/>
      <c r="C20" s="228"/>
      <c r="D20" s="228"/>
      <c r="E20" s="504"/>
      <c r="F20" s="229"/>
      <c r="G20" s="230"/>
      <c r="H20" s="231"/>
      <c r="I20" s="231"/>
      <c r="J20" s="225">
        <f>IF(I20=0,0,ROUND(G20*H20/I20,0))</f>
        <v>0</v>
      </c>
      <c r="K20" s="232">
        <f>研發設備使用記錄表!AK17</f>
        <v>0</v>
      </c>
      <c r="L20" s="226">
        <f>ROUNDDOWN(J20*K20,0)</f>
        <v>0</v>
      </c>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ht="23.25" customHeight="1">
      <c r="A21" s="87"/>
      <c r="B21" s="227"/>
      <c r="C21" s="228"/>
      <c r="D21" s="228"/>
      <c r="E21" s="504"/>
      <c r="F21" s="229"/>
      <c r="G21" s="230"/>
      <c r="H21" s="231"/>
      <c r="I21" s="231"/>
      <c r="J21" s="225">
        <f>IF(I21=0,0,ROUND(G21*H21/I21,0))</f>
        <v>0</v>
      </c>
      <c r="K21" s="232">
        <f>研發設備使用記錄表!AK18</f>
        <v>0</v>
      </c>
      <c r="L21" s="226">
        <f>ROUNDDOWN(J21*K21,0)</f>
        <v>0</v>
      </c>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ht="23.25" customHeight="1">
      <c r="A22" s="4"/>
      <c r="B22" s="227"/>
      <c r="C22" s="228"/>
      <c r="D22" s="228"/>
      <c r="E22" s="504"/>
      <c r="F22" s="229"/>
      <c r="G22" s="230"/>
      <c r="H22" s="231"/>
      <c r="I22" s="231"/>
      <c r="J22" s="225">
        <f>IF(I22=0,0,ROUND(G22*H22/I22,0))</f>
        <v>0</v>
      </c>
      <c r="K22" s="232">
        <f>研發設備使用記錄表!AK19</f>
        <v>0</v>
      </c>
      <c r="L22" s="226">
        <f>ROUNDDOWN(J22*K22,0)</f>
        <v>0</v>
      </c>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ht="23.25" customHeight="1">
      <c r="A23" s="4"/>
      <c r="B23" s="233" t="s">
        <v>26</v>
      </c>
      <c r="C23" s="234"/>
      <c r="D23" s="234"/>
      <c r="E23" s="513"/>
      <c r="F23" s="234"/>
      <c r="G23" s="234"/>
      <c r="H23" s="234"/>
      <c r="I23" s="234"/>
      <c r="J23" s="236">
        <f>SUM(J20:J22)</f>
        <v>0</v>
      </c>
      <c r="K23" s="237">
        <f>SUM(K20:K22)</f>
        <v>0</v>
      </c>
      <c r="L23" s="238">
        <f>SUM(L20:L22)</f>
        <v>0</v>
      </c>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ht="23.25" customHeight="1">
      <c r="A24" s="4"/>
      <c r="B24" s="223" t="s">
        <v>78</v>
      </c>
      <c r="C24" s="224"/>
      <c r="D24" s="224"/>
      <c r="E24" s="514"/>
      <c r="F24" s="224"/>
      <c r="G24" s="224"/>
      <c r="H24" s="224"/>
      <c r="I24" s="224"/>
      <c r="J24" s="225"/>
      <c r="K24" s="232"/>
      <c r="L24" s="226"/>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ht="23.25" customHeight="1">
      <c r="A25" s="87"/>
      <c r="B25" s="227"/>
      <c r="C25" s="228"/>
      <c r="D25" s="228"/>
      <c r="E25" s="504"/>
      <c r="F25" s="229"/>
      <c r="G25" s="230"/>
      <c r="H25" s="231"/>
      <c r="I25" s="231"/>
      <c r="J25" s="225">
        <f>IF(I25=0,0,ROUND(G25*H25/I25,0))</f>
        <v>0</v>
      </c>
      <c r="K25" s="232">
        <f>研發設備使用記錄表!AK21</f>
        <v>0</v>
      </c>
      <c r="L25" s="226">
        <f>ROUNDDOWN(J25*K25,0)</f>
        <v>0</v>
      </c>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23.25" customHeight="1">
      <c r="A26" s="87"/>
      <c r="B26" s="227"/>
      <c r="C26" s="228"/>
      <c r="D26" s="228"/>
      <c r="E26" s="504"/>
      <c r="F26" s="229"/>
      <c r="G26" s="230"/>
      <c r="H26" s="231"/>
      <c r="I26" s="231"/>
      <c r="J26" s="225">
        <f>IF(I26=0,0,ROUND(G26*H26/I26,0))</f>
        <v>0</v>
      </c>
      <c r="K26" s="232">
        <f>研發設備使用記錄表!AK22</f>
        <v>0</v>
      </c>
      <c r="L26" s="226">
        <f>ROUNDDOWN(J26*K26,0)</f>
        <v>0</v>
      </c>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row>
    <row r="27" spans="1:257" ht="23.25" customHeight="1">
      <c r="A27" s="4"/>
      <c r="B27" s="227"/>
      <c r="C27" s="228"/>
      <c r="D27" s="228"/>
      <c r="E27" s="504"/>
      <c r="F27" s="229"/>
      <c r="G27" s="230"/>
      <c r="H27" s="231"/>
      <c r="I27" s="231"/>
      <c r="J27" s="225">
        <f>IF(I27=0,0,ROUND(G27*H27/I27,0))</f>
        <v>0</v>
      </c>
      <c r="K27" s="232">
        <f>研發設備使用記錄表!AK23</f>
        <v>0</v>
      </c>
      <c r="L27" s="226">
        <f>ROUNDDOWN(J27*K27,0)</f>
        <v>0</v>
      </c>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row>
    <row r="28" spans="1:257" ht="23.25" customHeight="1">
      <c r="A28" s="4"/>
      <c r="B28" s="233" t="s">
        <v>26</v>
      </c>
      <c r="C28" s="234"/>
      <c r="D28" s="234"/>
      <c r="E28" s="513"/>
      <c r="F28" s="234"/>
      <c r="G28" s="234"/>
      <c r="H28" s="234"/>
      <c r="I28" s="234"/>
      <c r="J28" s="236">
        <f>SUM(J25:J27)</f>
        <v>0</v>
      </c>
      <c r="K28" s="237">
        <f>SUM(K25:K27)</f>
        <v>0</v>
      </c>
      <c r="L28" s="238">
        <f>SUM(L25:L27)</f>
        <v>0</v>
      </c>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row>
    <row r="29" spans="1:257" ht="23.25" customHeight="1">
      <c r="A29" s="4"/>
      <c r="B29" s="223" t="s">
        <v>79</v>
      </c>
      <c r="C29" s="224"/>
      <c r="D29" s="224"/>
      <c r="E29" s="514"/>
      <c r="F29" s="224"/>
      <c r="G29" s="224"/>
      <c r="H29" s="224"/>
      <c r="I29" s="224"/>
      <c r="J29" s="225"/>
      <c r="K29" s="232"/>
      <c r="L29" s="226"/>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row>
    <row r="30" spans="1:257" ht="23.25" customHeight="1">
      <c r="A30" s="87"/>
      <c r="B30" s="227"/>
      <c r="C30" s="228"/>
      <c r="D30" s="228"/>
      <c r="E30" s="504"/>
      <c r="F30" s="229"/>
      <c r="G30" s="230"/>
      <c r="H30" s="231"/>
      <c r="I30" s="231"/>
      <c r="J30" s="225">
        <f>IF(I30=0,0,ROUND(G30*H30/I30,0))</f>
        <v>0</v>
      </c>
      <c r="K30" s="232">
        <f>研發設備使用記錄表!AK25</f>
        <v>0</v>
      </c>
      <c r="L30" s="226">
        <f>ROUNDDOWN(J30*K30,0)</f>
        <v>0</v>
      </c>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row>
    <row r="31" spans="1:257" ht="23.25" customHeight="1">
      <c r="A31" s="87"/>
      <c r="B31" s="227"/>
      <c r="C31" s="228"/>
      <c r="D31" s="228"/>
      <c r="E31" s="504"/>
      <c r="F31" s="229"/>
      <c r="G31" s="230"/>
      <c r="H31" s="231"/>
      <c r="I31" s="231"/>
      <c r="J31" s="225">
        <f>IF(I31=0,0,ROUND(G31*H31/I31,0))</f>
        <v>0</v>
      </c>
      <c r="K31" s="232">
        <f>研發設備使用記錄表!AK26</f>
        <v>0</v>
      </c>
      <c r="L31" s="226">
        <f>ROUNDDOWN(J31*K31,0)</f>
        <v>0</v>
      </c>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row>
    <row r="32" spans="1:257" ht="23.25" customHeight="1">
      <c r="A32" s="87"/>
      <c r="B32" s="227"/>
      <c r="C32" s="228"/>
      <c r="D32" s="228"/>
      <c r="E32" s="504"/>
      <c r="F32" s="229"/>
      <c r="G32" s="230"/>
      <c r="H32" s="231"/>
      <c r="I32" s="231"/>
      <c r="J32" s="225">
        <f>IF(I32=0,0,ROUND(G32*H32/I32,0))</f>
        <v>0</v>
      </c>
      <c r="K32" s="232">
        <f>研發設備使用記錄表!AK27</f>
        <v>0</v>
      </c>
      <c r="L32" s="226">
        <f>ROUNDDOWN(J32*K32,0)</f>
        <v>0</v>
      </c>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row>
    <row r="33" spans="1:257" ht="23.25" customHeight="1">
      <c r="A33" s="4"/>
      <c r="B33" s="233" t="s">
        <v>26</v>
      </c>
      <c r="C33" s="234"/>
      <c r="D33" s="234"/>
      <c r="E33" s="513"/>
      <c r="F33" s="234"/>
      <c r="G33" s="234"/>
      <c r="H33" s="235"/>
      <c r="I33" s="234"/>
      <c r="J33" s="236">
        <f>SUM(J30:J32)</f>
        <v>0</v>
      </c>
      <c r="K33" s="237">
        <f>SUM(K30:K32)</f>
        <v>0</v>
      </c>
      <c r="L33" s="238">
        <f>SUM(L30:L32)</f>
        <v>0</v>
      </c>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row>
    <row r="34" spans="1:257" ht="23.25" customHeight="1">
      <c r="A34" s="4"/>
      <c r="B34" s="223" t="s">
        <v>80</v>
      </c>
      <c r="C34" s="224"/>
      <c r="D34" s="224"/>
      <c r="E34" s="514"/>
      <c r="F34" s="224"/>
      <c r="G34" s="224"/>
      <c r="H34" s="224"/>
      <c r="I34" s="224"/>
      <c r="J34" s="225"/>
      <c r="K34" s="232"/>
      <c r="L34" s="226"/>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row>
    <row r="35" spans="1:257" ht="23.25" customHeight="1">
      <c r="A35" s="87"/>
      <c r="B35" s="227"/>
      <c r="C35" s="228"/>
      <c r="D35" s="228"/>
      <c r="E35" s="504"/>
      <c r="F35" s="229"/>
      <c r="G35" s="230"/>
      <c r="H35" s="231"/>
      <c r="I35" s="231"/>
      <c r="J35" s="225">
        <f>IF(I35=0,0,ROUND(G35*H35/I35,0))</f>
        <v>0</v>
      </c>
      <c r="K35" s="232">
        <f>研發設備使用記錄表!AK29</f>
        <v>0</v>
      </c>
      <c r="L35" s="226">
        <f>ROUNDDOWN(J35*K35,0)</f>
        <v>0</v>
      </c>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row>
    <row r="36" spans="1:257" ht="23.25" customHeight="1">
      <c r="A36" s="87"/>
      <c r="B36" s="227"/>
      <c r="C36" s="228"/>
      <c r="D36" s="228"/>
      <c r="E36" s="504"/>
      <c r="F36" s="229"/>
      <c r="G36" s="230"/>
      <c r="H36" s="231"/>
      <c r="I36" s="231"/>
      <c r="J36" s="225">
        <f>IF(I36=0,0,ROUND(G36*H36/I36,0))</f>
        <v>0</v>
      </c>
      <c r="K36" s="232">
        <f>研發設備使用記錄表!AK30</f>
        <v>0</v>
      </c>
      <c r="L36" s="226">
        <f>ROUNDDOWN(J36*K36,0)</f>
        <v>0</v>
      </c>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row>
    <row r="37" spans="1:257" ht="23.25" customHeight="1">
      <c r="A37" s="4"/>
      <c r="B37" s="227"/>
      <c r="C37" s="228"/>
      <c r="D37" s="228"/>
      <c r="E37" s="504"/>
      <c r="F37" s="229"/>
      <c r="G37" s="230"/>
      <c r="H37" s="231"/>
      <c r="I37" s="231"/>
      <c r="J37" s="225">
        <f>IF(I37=0,0,ROUND(G37*H37/I37,0))</f>
        <v>0</v>
      </c>
      <c r="K37" s="232">
        <f>研發設備使用記錄表!AK31</f>
        <v>0</v>
      </c>
      <c r="L37" s="226">
        <f>ROUNDDOWN(J37*K37,0)</f>
        <v>0</v>
      </c>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row>
    <row r="38" spans="1:257" ht="23.25" customHeight="1">
      <c r="A38" s="4"/>
      <c r="B38" s="233" t="s">
        <v>26</v>
      </c>
      <c r="C38" s="234"/>
      <c r="D38" s="234"/>
      <c r="E38" s="513"/>
      <c r="F38" s="234"/>
      <c r="G38" s="234"/>
      <c r="H38" s="234"/>
      <c r="I38" s="234"/>
      <c r="J38" s="236">
        <f>SUM(J35:J37)</f>
        <v>0</v>
      </c>
      <c r="K38" s="237">
        <f>SUM(K35:K37)</f>
        <v>0</v>
      </c>
      <c r="L38" s="238">
        <f>SUM(L35:L37)</f>
        <v>0</v>
      </c>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row>
    <row r="39" spans="1:257" ht="23.25" customHeight="1">
      <c r="A39" s="4"/>
      <c r="B39" s="223" t="s">
        <v>81</v>
      </c>
      <c r="C39" s="224"/>
      <c r="D39" s="224"/>
      <c r="E39" s="514"/>
      <c r="F39" s="224"/>
      <c r="G39" s="224"/>
      <c r="H39" s="224"/>
      <c r="I39" s="224"/>
      <c r="J39" s="225"/>
      <c r="K39" s="232"/>
      <c r="L39" s="226"/>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row>
    <row r="40" spans="1:257" ht="23.25" customHeight="1">
      <c r="A40" s="87"/>
      <c r="B40" s="227"/>
      <c r="C40" s="228"/>
      <c r="D40" s="228"/>
      <c r="E40" s="504"/>
      <c r="F40" s="229"/>
      <c r="G40" s="230"/>
      <c r="H40" s="231"/>
      <c r="I40" s="231"/>
      <c r="J40" s="225">
        <f>IF(I40=0,0,ROUND(G40*H40/I40,0))</f>
        <v>0</v>
      </c>
      <c r="K40" s="232">
        <f>研發設備使用記錄表!AK33</f>
        <v>0</v>
      </c>
      <c r="L40" s="226">
        <f>ROUNDDOWN(J40*K40,0)</f>
        <v>0</v>
      </c>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row>
    <row r="41" spans="1:257" ht="23.25" customHeight="1">
      <c r="A41" s="87"/>
      <c r="B41" s="227"/>
      <c r="C41" s="228"/>
      <c r="D41" s="228"/>
      <c r="E41" s="504"/>
      <c r="F41" s="229"/>
      <c r="G41" s="230"/>
      <c r="H41" s="231"/>
      <c r="I41" s="231"/>
      <c r="J41" s="225">
        <f>IF(I41=0,0,ROUND(G41*H41/I41,0))</f>
        <v>0</v>
      </c>
      <c r="K41" s="232">
        <f>研發設備使用記錄表!AK34</f>
        <v>0</v>
      </c>
      <c r="L41" s="226">
        <f>ROUNDDOWN(J41*K41,0)</f>
        <v>0</v>
      </c>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row>
    <row r="42" spans="1:257" ht="23.25" customHeight="1">
      <c r="A42" s="4"/>
      <c r="B42" s="227"/>
      <c r="C42" s="228"/>
      <c r="D42" s="228"/>
      <c r="E42" s="504"/>
      <c r="F42" s="229"/>
      <c r="G42" s="230"/>
      <c r="H42" s="231"/>
      <c r="I42" s="231"/>
      <c r="J42" s="225">
        <f>IF(I42=0,0,ROUND(G42*H42/I42,0))</f>
        <v>0</v>
      </c>
      <c r="K42" s="232">
        <f>研發設備使用記錄表!AK35</f>
        <v>0</v>
      </c>
      <c r="L42" s="226">
        <f>ROUNDDOWN(J42*K42,0)</f>
        <v>0</v>
      </c>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row>
    <row r="43" spans="1:257" ht="23.25" customHeight="1">
      <c r="A43" s="4"/>
      <c r="B43" s="233" t="s">
        <v>26</v>
      </c>
      <c r="C43" s="234"/>
      <c r="D43" s="234"/>
      <c r="E43" s="513"/>
      <c r="F43" s="234"/>
      <c r="G43" s="234"/>
      <c r="H43" s="234"/>
      <c r="I43" s="234"/>
      <c r="J43" s="236">
        <f>SUM(J40:J42)</f>
        <v>0</v>
      </c>
      <c r="K43" s="237">
        <f>SUM(K40:K42)</f>
        <v>0</v>
      </c>
      <c r="L43" s="238">
        <f>SUM(L40:L42)</f>
        <v>0</v>
      </c>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row>
    <row r="44" spans="1:257" ht="23.25" customHeight="1">
      <c r="A44" s="4"/>
      <c r="B44" s="223" t="s">
        <v>82</v>
      </c>
      <c r="C44" s="224"/>
      <c r="D44" s="224"/>
      <c r="E44" s="514"/>
      <c r="F44" s="224"/>
      <c r="G44" s="224"/>
      <c r="H44" s="224"/>
      <c r="I44" s="224"/>
      <c r="J44" s="225"/>
      <c r="K44" s="232"/>
      <c r="L44" s="226"/>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row>
    <row r="45" spans="1:257" ht="23.25" customHeight="1">
      <c r="A45" s="87"/>
      <c r="B45" s="227"/>
      <c r="C45" s="228"/>
      <c r="D45" s="228"/>
      <c r="E45" s="504"/>
      <c r="F45" s="229"/>
      <c r="G45" s="230"/>
      <c r="H45" s="231"/>
      <c r="I45" s="231"/>
      <c r="J45" s="225">
        <f>IF(I45=0,0,ROUND(G45*H45/I45,0))</f>
        <v>0</v>
      </c>
      <c r="K45" s="232">
        <f>研發設備使用記錄表!AK37</f>
        <v>0</v>
      </c>
      <c r="L45" s="226">
        <f>ROUNDDOWN(J45*K45,0)</f>
        <v>0</v>
      </c>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row>
    <row r="46" spans="1:257" ht="23.25" customHeight="1">
      <c r="A46" s="87"/>
      <c r="B46" s="227"/>
      <c r="C46" s="228"/>
      <c r="D46" s="228"/>
      <c r="E46" s="504"/>
      <c r="F46" s="229"/>
      <c r="G46" s="230"/>
      <c r="H46" s="231"/>
      <c r="I46" s="231"/>
      <c r="J46" s="225">
        <f>IF(I46=0,0,ROUND(G46*H46/I46,0))</f>
        <v>0</v>
      </c>
      <c r="K46" s="232">
        <f>研發設備使用記錄表!AK38</f>
        <v>0</v>
      </c>
      <c r="L46" s="226">
        <f>ROUNDDOWN(J46*K46,0)</f>
        <v>0</v>
      </c>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row>
    <row r="47" spans="1:257" ht="23.25" customHeight="1">
      <c r="A47" s="4"/>
      <c r="B47" s="227"/>
      <c r="C47" s="228"/>
      <c r="D47" s="228"/>
      <c r="E47" s="504"/>
      <c r="F47" s="229"/>
      <c r="G47" s="230"/>
      <c r="H47" s="231"/>
      <c r="I47" s="231"/>
      <c r="J47" s="225">
        <f>IF(I47=0,0,ROUND(G47*H47/I47,0))</f>
        <v>0</v>
      </c>
      <c r="K47" s="232">
        <f>研發設備使用記錄表!AK39</f>
        <v>0</v>
      </c>
      <c r="L47" s="226">
        <f>ROUNDDOWN(J47*K47,0)</f>
        <v>0</v>
      </c>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row>
    <row r="48" spans="1:257" ht="23.25" customHeight="1">
      <c r="A48" s="4"/>
      <c r="B48" s="239" t="s">
        <v>26</v>
      </c>
      <c r="C48" s="240"/>
      <c r="D48" s="240"/>
      <c r="E48" s="218"/>
      <c r="F48" s="240"/>
      <c r="G48" s="240"/>
      <c r="H48" s="240"/>
      <c r="I48" s="240"/>
      <c r="J48" s="241">
        <f>SUM(J45:J47)</f>
        <v>0</v>
      </c>
      <c r="K48" s="237">
        <f>SUM(K45:K47)</f>
        <v>0</v>
      </c>
      <c r="L48" s="242">
        <f>SUM(L45:L47)</f>
        <v>0</v>
      </c>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row>
    <row r="49" spans="1:257" ht="23.25" customHeight="1">
      <c r="A49" s="90"/>
      <c r="B49" s="585" t="s">
        <v>133</v>
      </c>
      <c r="C49" s="586"/>
      <c r="D49" s="586"/>
      <c r="E49" s="586"/>
      <c r="F49" s="243"/>
      <c r="G49" s="244"/>
      <c r="H49" s="243"/>
      <c r="I49" s="244"/>
      <c r="J49" s="243">
        <f>J48+J43+J38+J33+J28+J23+J18+J13+J8</f>
        <v>0</v>
      </c>
      <c r="K49" s="245">
        <f>K48+K43+K38+K33+K28+K23+K18+K13+K8</f>
        <v>0</v>
      </c>
      <c r="L49" s="246">
        <f>L48+L43+L38+L33+L28+L23+L18+L13+L8</f>
        <v>0</v>
      </c>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row>
    <row r="50" spans="1:257" ht="17.25" customHeight="1">
      <c r="A50" s="90"/>
      <c r="B50" s="76"/>
      <c r="C50" s="91"/>
      <c r="D50" s="91"/>
      <c r="F50" s="75"/>
      <c r="G50" s="75"/>
      <c r="H50" s="75"/>
      <c r="I50" s="75"/>
      <c r="J50" s="4"/>
      <c r="K50" s="92"/>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row>
    <row r="51" spans="1:257" ht="17.25" customHeight="1">
      <c r="A51" s="90"/>
      <c r="B51" s="76"/>
      <c r="C51" s="91"/>
      <c r="D51" s="91"/>
      <c r="F51" s="75"/>
      <c r="G51" s="75"/>
      <c r="H51" s="75"/>
      <c r="I51" s="75"/>
      <c r="J51" s="82" t="str">
        <f>IF(SUM(J5:J48)/2=J49,"","填寫有誤")</f>
        <v/>
      </c>
      <c r="K51" s="82" t="str">
        <f>IF(SUM(K5:K48)/2=K49,"","填寫有誤")</f>
        <v/>
      </c>
      <c r="L51" s="82" t="str">
        <f>IF(SUM(L5:L48)/2=L49,"","填寫有誤")</f>
        <v/>
      </c>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row>
    <row r="52" spans="1:257" ht="30" customHeight="1">
      <c r="A52" s="584" t="s">
        <v>134</v>
      </c>
      <c r="B52" s="560"/>
      <c r="C52" s="560"/>
      <c r="D52" s="560"/>
      <c r="E52" s="560"/>
      <c r="F52" s="560"/>
      <c r="G52" s="560"/>
      <c r="H52" s="560"/>
      <c r="I52" s="560"/>
      <c r="J52" s="560"/>
      <c r="K52" s="560"/>
      <c r="L52" s="560"/>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row>
    <row r="53" spans="1:257" ht="28.5" customHeight="1" thickBot="1">
      <c r="A53" s="4"/>
      <c r="B53" s="138" t="str">
        <f>計畫經費彙總表!A6</f>
        <v>公司名稱：</v>
      </c>
      <c r="L53" s="153" t="s">
        <v>60</v>
      </c>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row>
    <row r="54" spans="1:257" ht="54.75" customHeight="1" thickBot="1">
      <c r="A54" s="78"/>
      <c r="B54" s="482" t="s">
        <v>127</v>
      </c>
      <c r="C54" s="483" t="s">
        <v>128</v>
      </c>
      <c r="D54" s="484" t="s">
        <v>115</v>
      </c>
      <c r="E54" s="532" t="s">
        <v>129</v>
      </c>
      <c r="F54" s="484" t="s">
        <v>130</v>
      </c>
      <c r="G54" s="484" t="s">
        <v>135</v>
      </c>
      <c r="H54" s="533" t="s">
        <v>136</v>
      </c>
      <c r="I54" s="533" t="s">
        <v>201</v>
      </c>
      <c r="J54" s="533" t="s">
        <v>198</v>
      </c>
      <c r="K54" s="533" t="s">
        <v>199</v>
      </c>
      <c r="L54" s="534" t="s">
        <v>200</v>
      </c>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c r="EO54" s="87"/>
      <c r="EP54" s="87"/>
      <c r="EQ54" s="87"/>
      <c r="ER54" s="87"/>
      <c r="ES54" s="87"/>
      <c r="ET54" s="87"/>
      <c r="EU54" s="87"/>
      <c r="EV54" s="87"/>
      <c r="EW54" s="87"/>
      <c r="EX54" s="87"/>
      <c r="EY54" s="87"/>
      <c r="EZ54" s="87"/>
      <c r="FA54" s="87"/>
      <c r="FB54" s="87"/>
      <c r="FC54" s="87"/>
      <c r="FD54" s="87"/>
      <c r="FE54" s="87"/>
      <c r="FF54" s="87"/>
      <c r="FG54" s="87"/>
      <c r="FH54" s="87"/>
      <c r="FI54" s="87"/>
      <c r="FJ54" s="87"/>
      <c r="FK54" s="87"/>
      <c r="FL54" s="87"/>
      <c r="FM54" s="87"/>
      <c r="FN54" s="87"/>
      <c r="FO54" s="87"/>
      <c r="FP54" s="87"/>
      <c r="FQ54" s="87"/>
      <c r="FR54" s="87"/>
      <c r="FS54" s="87"/>
      <c r="FT54" s="87"/>
      <c r="FU54" s="87"/>
      <c r="FV54" s="87"/>
      <c r="FW54" s="87"/>
      <c r="FX54" s="87"/>
      <c r="FY54" s="87"/>
      <c r="FZ54" s="87"/>
      <c r="GA54" s="87"/>
      <c r="GB54" s="87"/>
      <c r="GC54" s="87"/>
      <c r="GD54" s="87"/>
      <c r="GE54" s="87"/>
      <c r="GF54" s="87"/>
      <c r="GG54" s="87"/>
      <c r="GH54" s="87"/>
      <c r="GI54" s="87"/>
      <c r="GJ54" s="87"/>
      <c r="GK54" s="87"/>
      <c r="GL54" s="87"/>
      <c r="GM54" s="87"/>
      <c r="GN54" s="87"/>
      <c r="GO54" s="87"/>
      <c r="GP54" s="87"/>
      <c r="GQ54" s="87"/>
      <c r="GR54" s="87"/>
      <c r="GS54" s="87"/>
      <c r="GT54" s="87"/>
      <c r="GU54" s="87"/>
      <c r="GV54" s="87"/>
      <c r="GW54" s="87"/>
      <c r="GX54" s="87"/>
      <c r="GY54" s="87"/>
      <c r="GZ54" s="87"/>
      <c r="HA54" s="87"/>
      <c r="HB54" s="87"/>
      <c r="HC54" s="87"/>
      <c r="HD54" s="87"/>
      <c r="HE54" s="87"/>
      <c r="HF54" s="87"/>
      <c r="HG54" s="87"/>
      <c r="HH54" s="87"/>
      <c r="HI54" s="87"/>
      <c r="HJ54" s="87"/>
      <c r="HK54" s="87"/>
      <c r="HL54" s="87"/>
      <c r="HM54" s="87"/>
      <c r="HN54" s="87"/>
      <c r="HO54" s="87"/>
      <c r="HP54" s="87"/>
      <c r="HQ54" s="87"/>
      <c r="HR54" s="87"/>
      <c r="HS54" s="87"/>
      <c r="HT54" s="87"/>
      <c r="HU54" s="87"/>
      <c r="HV54" s="87"/>
      <c r="HW54" s="87"/>
      <c r="HX54" s="87"/>
      <c r="HY54" s="87"/>
      <c r="HZ54" s="87"/>
      <c r="IA54" s="87"/>
      <c r="IB54" s="87"/>
      <c r="IC54" s="87"/>
      <c r="ID54" s="87"/>
      <c r="IE54" s="87"/>
      <c r="IF54" s="87"/>
      <c r="IG54" s="87"/>
      <c r="IH54" s="87"/>
      <c r="II54" s="87"/>
      <c r="IJ54" s="87"/>
      <c r="IK54" s="87"/>
      <c r="IL54" s="87"/>
      <c r="IM54" s="87"/>
      <c r="IN54" s="87"/>
      <c r="IO54" s="87"/>
      <c r="IP54" s="87"/>
      <c r="IQ54" s="87"/>
      <c r="IR54" s="87"/>
      <c r="IS54" s="87"/>
      <c r="IT54" s="87"/>
      <c r="IU54" s="87"/>
      <c r="IV54" s="87"/>
      <c r="IW54" s="87"/>
    </row>
    <row r="55" spans="1:257" ht="24" customHeight="1">
      <c r="B55" s="475" t="s">
        <v>74</v>
      </c>
      <c r="C55" s="529"/>
      <c r="D55" s="529"/>
      <c r="E55" s="530"/>
      <c r="F55" s="529"/>
      <c r="G55" s="529"/>
      <c r="H55" s="529"/>
      <c r="I55" s="529"/>
      <c r="J55" s="476"/>
      <c r="K55" s="529"/>
      <c r="L55" s="531"/>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row>
    <row r="56" spans="1:257" ht="24" customHeight="1">
      <c r="A56" s="87"/>
      <c r="B56" s="472" t="s">
        <v>137</v>
      </c>
      <c r="C56" s="520"/>
      <c r="D56" s="520"/>
      <c r="E56" s="499"/>
      <c r="F56" s="521"/>
      <c r="G56" s="305"/>
      <c r="H56" s="521"/>
      <c r="I56" s="521"/>
      <c r="J56" s="463">
        <f>IF(I56=0,0,ROUND(G56*H56/I56,0))</f>
        <v>0</v>
      </c>
      <c r="K56" s="522">
        <f>研發設備使用記錄表!AK61</f>
        <v>0</v>
      </c>
      <c r="L56" s="526">
        <f>ROUNDDOWN(J56*K56,0)</f>
        <v>0</v>
      </c>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row>
    <row r="57" spans="1:257" ht="24" customHeight="1">
      <c r="B57" s="472" t="s">
        <v>138</v>
      </c>
      <c r="C57" s="520"/>
      <c r="D57" s="520"/>
      <c r="E57" s="499"/>
      <c r="F57" s="521"/>
      <c r="G57" s="305"/>
      <c r="H57" s="521"/>
      <c r="I57" s="521"/>
      <c r="J57" s="463">
        <f>IF(I57=0,0,ROUND(G57*H57/I57,0))</f>
        <v>0</v>
      </c>
      <c r="K57" s="522">
        <f>研發設備使用記錄表!AK62</f>
        <v>0</v>
      </c>
      <c r="L57" s="526">
        <f>ROUNDDOWN(J57*K57,0)</f>
        <v>0</v>
      </c>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row>
    <row r="58" spans="1:257" ht="24" customHeight="1">
      <c r="B58" s="527" t="s">
        <v>26</v>
      </c>
      <c r="C58" s="523"/>
      <c r="D58" s="523"/>
      <c r="E58" s="507"/>
      <c r="F58" s="523"/>
      <c r="G58" s="523"/>
      <c r="H58" s="523"/>
      <c r="I58" s="468"/>
      <c r="J58" s="468">
        <f>SUM(J56:J57)</f>
        <v>0</v>
      </c>
      <c r="K58" s="524">
        <f>SUM(K56:K57)</f>
        <v>0</v>
      </c>
      <c r="L58" s="528">
        <f>SUM(L56:L57)</f>
        <v>0</v>
      </c>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row>
    <row r="59" spans="1:257" ht="24" customHeight="1">
      <c r="B59" s="470" t="s">
        <v>75</v>
      </c>
      <c r="C59" s="519"/>
      <c r="D59" s="519"/>
      <c r="E59" s="508"/>
      <c r="F59" s="519"/>
      <c r="G59" s="519"/>
      <c r="H59" s="519"/>
      <c r="I59" s="463"/>
      <c r="J59" s="459"/>
      <c r="K59" s="522"/>
      <c r="L59" s="525"/>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row>
    <row r="60" spans="1:257" ht="24" customHeight="1">
      <c r="B60" s="472" t="s">
        <v>137</v>
      </c>
      <c r="C60" s="520"/>
      <c r="D60" s="520"/>
      <c r="E60" s="499"/>
      <c r="F60" s="521"/>
      <c r="G60" s="305"/>
      <c r="H60" s="521"/>
      <c r="I60" s="521"/>
      <c r="J60" s="463">
        <f>IF(I60=0,0,ROUND(G60*H60/I60,0))</f>
        <v>0</v>
      </c>
      <c r="K60" s="522">
        <f>研發設備使用記錄表!AK64</f>
        <v>0</v>
      </c>
      <c r="L60" s="526">
        <f>ROUNDDOWN(J60*K60,0)</f>
        <v>0</v>
      </c>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row>
    <row r="61" spans="1:257" ht="24" customHeight="1">
      <c r="A61" s="127"/>
      <c r="B61" s="472" t="s">
        <v>138</v>
      </c>
      <c r="C61" s="520"/>
      <c r="D61" s="520"/>
      <c r="E61" s="499"/>
      <c r="F61" s="521"/>
      <c r="G61" s="305"/>
      <c r="H61" s="521"/>
      <c r="I61" s="521"/>
      <c r="J61" s="463">
        <f>IF(I61=0,0,ROUND(G61*H61/I61,0))</f>
        <v>0</v>
      </c>
      <c r="K61" s="522">
        <f>研發設備使用記錄表!AK65</f>
        <v>0</v>
      </c>
      <c r="L61" s="526">
        <f>ROUNDDOWN(J61*K61,0)</f>
        <v>0</v>
      </c>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row>
    <row r="62" spans="1:257" ht="24" customHeight="1">
      <c r="B62" s="527" t="s">
        <v>26</v>
      </c>
      <c r="C62" s="523"/>
      <c r="D62" s="523"/>
      <c r="E62" s="507"/>
      <c r="F62" s="523"/>
      <c r="G62" s="523"/>
      <c r="H62" s="523"/>
      <c r="I62" s="468"/>
      <c r="J62" s="468">
        <f>SUM(J60:J61)</f>
        <v>0</v>
      </c>
      <c r="K62" s="524">
        <f>SUM(K60:K61)</f>
        <v>0</v>
      </c>
      <c r="L62" s="528">
        <f>SUM(L60:L61)</f>
        <v>0</v>
      </c>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row>
    <row r="63" spans="1:257" ht="24" customHeight="1">
      <c r="B63" s="470" t="s">
        <v>76</v>
      </c>
      <c r="C63" s="519"/>
      <c r="D63" s="519"/>
      <c r="E63" s="508"/>
      <c r="F63" s="519"/>
      <c r="G63" s="519"/>
      <c r="H63" s="519"/>
      <c r="I63" s="463"/>
      <c r="J63" s="459"/>
      <c r="K63" s="522"/>
      <c r="L63" s="525"/>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row>
    <row r="64" spans="1:257" ht="24" customHeight="1">
      <c r="B64" s="472" t="s">
        <v>137</v>
      </c>
      <c r="C64" s="520"/>
      <c r="D64" s="520"/>
      <c r="E64" s="499"/>
      <c r="F64" s="305"/>
      <c r="G64" s="305"/>
      <c r="H64" s="305"/>
      <c r="I64" s="521"/>
      <c r="J64" s="463">
        <f>IF(I64=0,0,ROUND(G64*H64/I64,0))</f>
        <v>0</v>
      </c>
      <c r="K64" s="522">
        <f>研發設備使用記錄表!AK67</f>
        <v>0</v>
      </c>
      <c r="L64" s="526">
        <f>ROUNDDOWN(J64*K64,0)</f>
        <v>0</v>
      </c>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row>
    <row r="65" spans="2:257" ht="24" customHeight="1">
      <c r="B65" s="472" t="s">
        <v>138</v>
      </c>
      <c r="C65" s="305"/>
      <c r="D65" s="305"/>
      <c r="E65" s="499"/>
      <c r="F65" s="305"/>
      <c r="G65" s="305"/>
      <c r="H65" s="305"/>
      <c r="I65" s="521"/>
      <c r="J65" s="463">
        <f>IF(I65=0,0,ROUND(G65*H65/I65,0))</f>
        <v>0</v>
      </c>
      <c r="K65" s="522">
        <f>研發設備使用記錄表!AK68</f>
        <v>0</v>
      </c>
      <c r="L65" s="526">
        <f>ROUNDDOWN(J65*K65,0)</f>
        <v>0</v>
      </c>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row>
    <row r="66" spans="2:257" ht="24" customHeight="1">
      <c r="B66" s="527" t="s">
        <v>26</v>
      </c>
      <c r="C66" s="523"/>
      <c r="D66" s="523"/>
      <c r="E66" s="507"/>
      <c r="F66" s="523"/>
      <c r="G66" s="523"/>
      <c r="H66" s="523"/>
      <c r="I66" s="468"/>
      <c r="J66" s="468">
        <f>SUM(J64:J65)</f>
        <v>0</v>
      </c>
      <c r="K66" s="524">
        <f>SUM(K64:K65)</f>
        <v>0</v>
      </c>
      <c r="L66" s="528">
        <f>SUM(L64:L65)</f>
        <v>0</v>
      </c>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row>
    <row r="67" spans="2:257" ht="24" customHeight="1">
      <c r="B67" s="470" t="s">
        <v>77</v>
      </c>
      <c r="C67" s="519"/>
      <c r="D67" s="519"/>
      <c r="E67" s="508"/>
      <c r="F67" s="519"/>
      <c r="G67" s="519"/>
      <c r="H67" s="519"/>
      <c r="I67" s="463"/>
      <c r="J67" s="459"/>
      <c r="K67" s="522"/>
      <c r="L67" s="525"/>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row>
    <row r="68" spans="2:257" ht="24" customHeight="1">
      <c r="B68" s="472" t="s">
        <v>137</v>
      </c>
      <c r="C68" s="305"/>
      <c r="D68" s="305"/>
      <c r="E68" s="499"/>
      <c r="F68" s="305"/>
      <c r="G68" s="305"/>
      <c r="H68" s="305"/>
      <c r="I68" s="521"/>
      <c r="J68" s="463">
        <f>IF(I68=0,0,ROUND(G68*H68/I68,0))</f>
        <v>0</v>
      </c>
      <c r="K68" s="522">
        <f>研發設備使用記錄表!AK70</f>
        <v>0</v>
      </c>
      <c r="L68" s="526">
        <f>ROUNDDOWN(J68*K68,0)</f>
        <v>0</v>
      </c>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row>
    <row r="69" spans="2:257" ht="24" customHeight="1">
      <c r="B69" s="472" t="s">
        <v>138</v>
      </c>
      <c r="C69" s="305"/>
      <c r="D69" s="305"/>
      <c r="E69" s="499"/>
      <c r="F69" s="305"/>
      <c r="G69" s="305"/>
      <c r="H69" s="305"/>
      <c r="I69" s="521"/>
      <c r="J69" s="463">
        <f>IF(I69=0,0,ROUND(G69*H69/I69,0))</f>
        <v>0</v>
      </c>
      <c r="K69" s="522">
        <f>研發設備使用記錄表!AK71</f>
        <v>0</v>
      </c>
      <c r="L69" s="526">
        <f>ROUNDDOWN(J69*K69,0)</f>
        <v>0</v>
      </c>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row>
    <row r="70" spans="2:257" ht="24" customHeight="1">
      <c r="B70" s="527" t="s">
        <v>26</v>
      </c>
      <c r="C70" s="523"/>
      <c r="D70" s="523"/>
      <c r="E70" s="507"/>
      <c r="F70" s="523"/>
      <c r="G70" s="523"/>
      <c r="H70" s="523"/>
      <c r="I70" s="468"/>
      <c r="J70" s="468">
        <f>SUM(J68:J69)</f>
        <v>0</v>
      </c>
      <c r="K70" s="524">
        <f>SUM(K68:K69)</f>
        <v>0</v>
      </c>
      <c r="L70" s="528">
        <f>SUM(L68:L69)</f>
        <v>0</v>
      </c>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row>
    <row r="71" spans="2:257" ht="24" customHeight="1">
      <c r="B71" s="470" t="s">
        <v>78</v>
      </c>
      <c r="C71" s="519"/>
      <c r="D71" s="519"/>
      <c r="E71" s="508"/>
      <c r="F71" s="519"/>
      <c r="G71" s="519"/>
      <c r="H71" s="519"/>
      <c r="I71" s="463"/>
      <c r="J71" s="459"/>
      <c r="K71" s="522"/>
      <c r="L71" s="525"/>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row>
    <row r="72" spans="2:257" ht="24" customHeight="1">
      <c r="B72" s="472" t="s">
        <v>137</v>
      </c>
      <c r="C72" s="305"/>
      <c r="D72" s="305"/>
      <c r="E72" s="499"/>
      <c r="F72" s="305"/>
      <c r="G72" s="305"/>
      <c r="H72" s="305"/>
      <c r="I72" s="521"/>
      <c r="J72" s="463">
        <f>IF(I72=0,0,ROUND(G72*H72/I72,0))</f>
        <v>0</v>
      </c>
      <c r="K72" s="522">
        <f>研發設備使用記錄表!AK73</f>
        <v>0</v>
      </c>
      <c r="L72" s="526">
        <f>ROUNDDOWN(J72*K72,0)</f>
        <v>0</v>
      </c>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row>
    <row r="73" spans="2:257" ht="24" customHeight="1">
      <c r="B73" s="472" t="s">
        <v>138</v>
      </c>
      <c r="C73" s="305"/>
      <c r="D73" s="305"/>
      <c r="E73" s="499"/>
      <c r="F73" s="305"/>
      <c r="G73" s="305"/>
      <c r="H73" s="305"/>
      <c r="I73" s="521"/>
      <c r="J73" s="463">
        <f>IF(I73=0,0,ROUND(G73*H73/I73,0))</f>
        <v>0</v>
      </c>
      <c r="K73" s="522">
        <f>研發設備使用記錄表!AK74</f>
        <v>0</v>
      </c>
      <c r="L73" s="526">
        <f>ROUNDDOWN(J73*K73,0)</f>
        <v>0</v>
      </c>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row>
    <row r="74" spans="2:257" ht="24" customHeight="1">
      <c r="B74" s="527" t="s">
        <v>26</v>
      </c>
      <c r="C74" s="523"/>
      <c r="D74" s="523"/>
      <c r="E74" s="507"/>
      <c r="F74" s="523"/>
      <c r="G74" s="523"/>
      <c r="H74" s="523"/>
      <c r="I74" s="468"/>
      <c r="J74" s="468">
        <f>SUM(J72:J73)</f>
        <v>0</v>
      </c>
      <c r="K74" s="524">
        <f>SUM(K72:K73)</f>
        <v>0</v>
      </c>
      <c r="L74" s="528">
        <f>SUM(L72:L73)</f>
        <v>0</v>
      </c>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row>
    <row r="75" spans="2:257" ht="24" customHeight="1">
      <c r="B75" s="470" t="s">
        <v>79</v>
      </c>
      <c r="C75" s="519"/>
      <c r="D75" s="519"/>
      <c r="E75" s="508"/>
      <c r="F75" s="519"/>
      <c r="G75" s="519"/>
      <c r="H75" s="519"/>
      <c r="I75" s="463"/>
      <c r="J75" s="459"/>
      <c r="K75" s="522"/>
      <c r="L75" s="525"/>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row>
    <row r="76" spans="2:257" ht="24" customHeight="1">
      <c r="B76" s="472" t="s">
        <v>137</v>
      </c>
      <c r="C76" s="305"/>
      <c r="D76" s="305"/>
      <c r="E76" s="499"/>
      <c r="F76" s="305"/>
      <c r="G76" s="305"/>
      <c r="H76" s="305"/>
      <c r="I76" s="521"/>
      <c r="J76" s="463">
        <f>IF(I76=0,0,ROUND(G76*H76/I76,0))</f>
        <v>0</v>
      </c>
      <c r="K76" s="522">
        <f>研發設備使用記錄表!AK76</f>
        <v>0</v>
      </c>
      <c r="L76" s="526">
        <f>ROUNDDOWN(J76*K76,0)</f>
        <v>0</v>
      </c>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row>
    <row r="77" spans="2:257" ht="24" customHeight="1">
      <c r="B77" s="472" t="s">
        <v>138</v>
      </c>
      <c r="C77" s="305"/>
      <c r="D77" s="305"/>
      <c r="E77" s="499"/>
      <c r="F77" s="305"/>
      <c r="G77" s="305"/>
      <c r="H77" s="305"/>
      <c r="I77" s="521"/>
      <c r="J77" s="463">
        <f>IF(I77=0,0,ROUND(G77*H77/I77,0))</f>
        <v>0</v>
      </c>
      <c r="K77" s="522">
        <f>研發設備使用記錄表!AK77</f>
        <v>0</v>
      </c>
      <c r="L77" s="526">
        <f>ROUNDDOWN(J77*K77,0)</f>
        <v>0</v>
      </c>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row>
    <row r="78" spans="2:257" ht="24" customHeight="1">
      <c r="B78" s="527" t="s">
        <v>26</v>
      </c>
      <c r="C78" s="523"/>
      <c r="D78" s="523"/>
      <c r="E78" s="507"/>
      <c r="F78" s="523"/>
      <c r="G78" s="523"/>
      <c r="H78" s="523"/>
      <c r="I78" s="468"/>
      <c r="J78" s="468">
        <f>SUM(J76:J77)</f>
        <v>0</v>
      </c>
      <c r="K78" s="524">
        <f>SUM(K76:K77)</f>
        <v>0</v>
      </c>
      <c r="L78" s="528">
        <f>SUM(L76:L77)</f>
        <v>0</v>
      </c>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row>
    <row r="79" spans="2:257" ht="24" customHeight="1">
      <c r="B79" s="470" t="s">
        <v>80</v>
      </c>
      <c r="C79" s="519"/>
      <c r="D79" s="519"/>
      <c r="E79" s="508"/>
      <c r="F79" s="519"/>
      <c r="G79" s="519"/>
      <c r="H79" s="519"/>
      <c r="I79" s="463"/>
      <c r="J79" s="459"/>
      <c r="K79" s="522"/>
      <c r="L79" s="525"/>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row>
    <row r="80" spans="2:257" ht="24" customHeight="1">
      <c r="B80" s="472" t="s">
        <v>137</v>
      </c>
      <c r="C80" s="305"/>
      <c r="D80" s="305"/>
      <c r="E80" s="499"/>
      <c r="F80" s="305"/>
      <c r="G80" s="305"/>
      <c r="H80" s="305"/>
      <c r="I80" s="521"/>
      <c r="J80" s="463">
        <f>IF(I80=0,0,ROUND(G80*H80/I80,0))</f>
        <v>0</v>
      </c>
      <c r="K80" s="522">
        <f>研發設備使用記錄表!AK79</f>
        <v>0</v>
      </c>
      <c r="L80" s="526">
        <f>ROUNDDOWN(J80*K80,0)</f>
        <v>0</v>
      </c>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row>
    <row r="81" spans="1:257" ht="24" customHeight="1">
      <c r="B81" s="472" t="s">
        <v>138</v>
      </c>
      <c r="C81" s="305"/>
      <c r="D81" s="305"/>
      <c r="E81" s="499"/>
      <c r="F81" s="305"/>
      <c r="G81" s="305"/>
      <c r="H81" s="305"/>
      <c r="I81" s="521"/>
      <c r="J81" s="463">
        <f>IF(I81=0,0,ROUND(G81*H81/I81,0))</f>
        <v>0</v>
      </c>
      <c r="K81" s="522">
        <f>研發設備使用記錄表!AK80</f>
        <v>0</v>
      </c>
      <c r="L81" s="526">
        <f>ROUNDDOWN(J81*K81,0)</f>
        <v>0</v>
      </c>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row>
    <row r="82" spans="1:257" ht="24" customHeight="1">
      <c r="B82" s="527" t="s">
        <v>26</v>
      </c>
      <c r="C82" s="523"/>
      <c r="D82" s="523"/>
      <c r="E82" s="507"/>
      <c r="F82" s="523"/>
      <c r="G82" s="523"/>
      <c r="H82" s="523"/>
      <c r="I82" s="468"/>
      <c r="J82" s="468">
        <f>SUM(J80:J81)</f>
        <v>0</v>
      </c>
      <c r="K82" s="524">
        <f>SUM(K80:K81)</f>
        <v>0</v>
      </c>
      <c r="L82" s="528">
        <f>SUM(L80:L81)</f>
        <v>0</v>
      </c>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row>
    <row r="83" spans="1:257" ht="24" customHeight="1">
      <c r="B83" s="470" t="s">
        <v>81</v>
      </c>
      <c r="C83" s="519"/>
      <c r="D83" s="519"/>
      <c r="E83" s="508"/>
      <c r="F83" s="519"/>
      <c r="G83" s="519"/>
      <c r="H83" s="519"/>
      <c r="I83" s="463"/>
      <c r="J83" s="459"/>
      <c r="K83" s="522"/>
      <c r="L83" s="525"/>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row>
    <row r="84" spans="1:257" ht="24" customHeight="1">
      <c r="B84" s="472" t="s">
        <v>137</v>
      </c>
      <c r="C84" s="305"/>
      <c r="D84" s="305"/>
      <c r="E84" s="499"/>
      <c r="F84" s="305"/>
      <c r="G84" s="305"/>
      <c r="H84" s="305"/>
      <c r="I84" s="521"/>
      <c r="J84" s="463">
        <f>IF(I84=0,0,ROUND(G84*H84/I84,0))</f>
        <v>0</v>
      </c>
      <c r="K84" s="522">
        <f>研發設備使用記錄表!AK82</f>
        <v>0</v>
      </c>
      <c r="L84" s="526">
        <f>ROUNDDOWN(J84*K84,0)</f>
        <v>0</v>
      </c>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row>
    <row r="85" spans="1:257" ht="24" customHeight="1">
      <c r="B85" s="472" t="s">
        <v>138</v>
      </c>
      <c r="C85" s="305"/>
      <c r="D85" s="305"/>
      <c r="E85" s="499"/>
      <c r="F85" s="305"/>
      <c r="G85" s="305"/>
      <c r="H85" s="305"/>
      <c r="I85" s="521"/>
      <c r="J85" s="463">
        <f>IF(I85=0,0,ROUND(G85*H85/I85,0))</f>
        <v>0</v>
      </c>
      <c r="K85" s="522">
        <f>研發設備使用記錄表!AK83</f>
        <v>0</v>
      </c>
      <c r="L85" s="526">
        <f>ROUNDDOWN(J85*K85,0)</f>
        <v>0</v>
      </c>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row>
    <row r="86" spans="1:257" ht="24" customHeight="1">
      <c r="B86" s="527" t="s">
        <v>26</v>
      </c>
      <c r="C86" s="523"/>
      <c r="D86" s="523"/>
      <c r="E86" s="507"/>
      <c r="F86" s="523"/>
      <c r="G86" s="523"/>
      <c r="H86" s="523"/>
      <c r="I86" s="468"/>
      <c r="J86" s="468">
        <f>SUM(J84:J85)</f>
        <v>0</v>
      </c>
      <c r="K86" s="524">
        <f>SUM(K84:K85)</f>
        <v>0</v>
      </c>
      <c r="L86" s="528">
        <f>SUM(L84:L85)</f>
        <v>0</v>
      </c>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row>
    <row r="87" spans="1:257" ht="24" customHeight="1">
      <c r="B87" s="470" t="s">
        <v>82</v>
      </c>
      <c r="C87" s="519"/>
      <c r="D87" s="519"/>
      <c r="E87" s="508"/>
      <c r="F87" s="519"/>
      <c r="G87" s="519"/>
      <c r="H87" s="519"/>
      <c r="I87" s="463"/>
      <c r="J87" s="459"/>
      <c r="K87" s="522"/>
      <c r="L87" s="525"/>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row>
    <row r="88" spans="1:257" ht="24" customHeight="1">
      <c r="B88" s="472" t="s">
        <v>137</v>
      </c>
      <c r="C88" s="305"/>
      <c r="D88" s="305"/>
      <c r="E88" s="499"/>
      <c r="F88" s="305"/>
      <c r="G88" s="305"/>
      <c r="H88" s="305"/>
      <c r="I88" s="521"/>
      <c r="J88" s="463">
        <f>IF(I88=0,0,ROUND(G88*H88/I88,0))</f>
        <v>0</v>
      </c>
      <c r="K88" s="522">
        <f>研發設備使用記錄表!AK85</f>
        <v>0</v>
      </c>
      <c r="L88" s="526">
        <f>ROUNDDOWN(J88*K88,0)</f>
        <v>0</v>
      </c>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row>
    <row r="89" spans="1:257" ht="24" customHeight="1">
      <c r="B89" s="472" t="s">
        <v>138</v>
      </c>
      <c r="C89" s="305"/>
      <c r="D89" s="305"/>
      <c r="E89" s="499"/>
      <c r="F89" s="305"/>
      <c r="G89" s="305"/>
      <c r="H89" s="305"/>
      <c r="I89" s="521"/>
      <c r="J89" s="463">
        <f>IF(I89=0,0,ROUND(G89*H89/I89,0))</f>
        <v>0</v>
      </c>
      <c r="K89" s="522">
        <f>研發設備使用記錄表!AK86</f>
        <v>0</v>
      </c>
      <c r="L89" s="526">
        <f>ROUNDDOWN(J89*K89,0)</f>
        <v>0</v>
      </c>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row>
    <row r="90" spans="1:257" ht="24" customHeight="1">
      <c r="B90" s="527" t="s">
        <v>26</v>
      </c>
      <c r="C90" s="523"/>
      <c r="D90" s="523"/>
      <c r="E90" s="497"/>
      <c r="F90" s="523"/>
      <c r="G90" s="523"/>
      <c r="H90" s="523"/>
      <c r="I90" s="468"/>
      <c r="J90" s="468">
        <f>SUM(J88:J89)</f>
        <v>0</v>
      </c>
      <c r="K90" s="524">
        <f>SUM(K88:K89)</f>
        <v>0</v>
      </c>
      <c r="L90" s="528">
        <f>SUM(L88:L89)</f>
        <v>0</v>
      </c>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row>
    <row r="91" spans="1:257" ht="24" customHeight="1" thickBot="1">
      <c r="B91" s="587" t="s">
        <v>253</v>
      </c>
      <c r="C91" s="588"/>
      <c r="D91" s="588"/>
      <c r="E91" s="588"/>
      <c r="F91" s="535"/>
      <c r="G91" s="536"/>
      <c r="H91" s="535"/>
      <c r="I91" s="535"/>
      <c r="J91" s="535">
        <f>J90+J86+J82+J78+J74+J70+J66+J62+J58</f>
        <v>0</v>
      </c>
      <c r="K91" s="537">
        <f>K90+K86+K82+K78+K74+K70+K66+K62+K58</f>
        <v>0</v>
      </c>
      <c r="L91" s="538">
        <f>L90+L86+L82+L78+L74+L70+L66+L62+L58</f>
        <v>0</v>
      </c>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row>
    <row r="92" spans="1:257" ht="24" customHeight="1" thickBot="1">
      <c r="A92" s="90"/>
      <c r="B92" s="589" t="s">
        <v>139</v>
      </c>
      <c r="C92" s="590"/>
      <c r="D92" s="590"/>
      <c r="E92" s="590"/>
      <c r="F92" s="495"/>
      <c r="G92" s="539"/>
      <c r="H92" s="495"/>
      <c r="I92" s="495"/>
      <c r="J92" s="495">
        <f>J91+J49</f>
        <v>0</v>
      </c>
      <c r="K92" s="540">
        <f>K91+K49</f>
        <v>0</v>
      </c>
      <c r="L92" s="541">
        <f>L91+L49</f>
        <v>0</v>
      </c>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row>
    <row r="93" spans="1:257" ht="13.5" customHeight="1">
      <c r="A93" s="28"/>
      <c r="B93" s="93"/>
      <c r="C93" s="94"/>
      <c r="D93" s="94"/>
      <c r="E93" s="219"/>
      <c r="F93" s="94"/>
      <c r="G93" s="94"/>
      <c r="H93" s="28"/>
      <c r="I93" s="28"/>
      <c r="J93" s="83"/>
      <c r="K93" s="28"/>
      <c r="L93" s="83"/>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28"/>
      <c r="FQ93" s="28"/>
      <c r="FR93" s="28"/>
      <c r="FS93" s="28"/>
      <c r="FT93" s="28"/>
      <c r="FU93" s="28"/>
      <c r="FV93" s="28"/>
      <c r="FW93" s="28"/>
      <c r="FX93" s="28"/>
      <c r="FY93" s="28"/>
      <c r="FZ93" s="28"/>
      <c r="GA93" s="28"/>
      <c r="GB93" s="28"/>
      <c r="GC93" s="28"/>
      <c r="GD93" s="28"/>
      <c r="GE93" s="28"/>
      <c r="GF93" s="28"/>
      <c r="GG93" s="28"/>
      <c r="GH93" s="28"/>
      <c r="GI93" s="28"/>
      <c r="GJ93" s="28"/>
      <c r="GK93" s="28"/>
      <c r="GL93" s="28"/>
      <c r="GM93" s="28"/>
      <c r="GN93" s="28"/>
      <c r="GO93" s="28"/>
      <c r="GP93" s="28"/>
      <c r="GQ93" s="28"/>
      <c r="GR93" s="28"/>
      <c r="GS93" s="28"/>
      <c r="GT93" s="28"/>
      <c r="GU93" s="28"/>
      <c r="GV93" s="28"/>
      <c r="GW93" s="28"/>
      <c r="GX93" s="28"/>
      <c r="GY93" s="28"/>
      <c r="GZ93" s="28"/>
      <c r="HA93" s="28"/>
      <c r="HB93" s="28"/>
      <c r="HC93" s="28"/>
      <c r="HD93" s="28"/>
      <c r="HE93" s="28"/>
      <c r="HF93" s="28"/>
      <c r="HG93" s="28"/>
      <c r="HH93" s="28"/>
      <c r="HI93" s="28"/>
      <c r="HJ93" s="28"/>
      <c r="HK93" s="28"/>
      <c r="HL93" s="28"/>
      <c r="HM93" s="28"/>
      <c r="HN93" s="28"/>
      <c r="HO93" s="28"/>
      <c r="HP93" s="28"/>
      <c r="HQ93" s="28"/>
      <c r="HR93" s="28"/>
      <c r="HS93" s="28"/>
      <c r="HT93" s="28"/>
      <c r="HU93" s="28"/>
      <c r="HV93" s="28"/>
      <c r="HW93" s="28"/>
      <c r="HX93" s="28"/>
      <c r="HY93" s="28"/>
      <c r="HZ93" s="28"/>
      <c r="IA93" s="28"/>
      <c r="IB93" s="28"/>
      <c r="IC93" s="28"/>
      <c r="ID93" s="28"/>
      <c r="IE93" s="28"/>
      <c r="IF93" s="28"/>
      <c r="IG93" s="28"/>
      <c r="IH93" s="28"/>
      <c r="II93" s="28"/>
      <c r="IJ93" s="28"/>
      <c r="IK93" s="28"/>
      <c r="IL93" s="28"/>
      <c r="IM93" s="28"/>
      <c r="IN93" s="28"/>
      <c r="IO93" s="28"/>
      <c r="IP93" s="28"/>
      <c r="IQ93" s="28"/>
      <c r="IR93" s="28"/>
      <c r="IS93" s="28"/>
      <c r="IT93" s="28"/>
      <c r="IU93" s="28"/>
      <c r="IV93" s="28"/>
      <c r="IW93" s="28"/>
    </row>
    <row r="94" spans="1:257" ht="19.5" customHeight="1">
      <c r="A94" s="28"/>
      <c r="B94" s="251" t="s">
        <v>140</v>
      </c>
      <c r="C94" s="252"/>
      <c r="D94" s="94"/>
      <c r="E94" s="219"/>
      <c r="F94" s="94"/>
      <c r="G94" s="94"/>
      <c r="H94" s="28"/>
      <c r="I94" s="82"/>
      <c r="J94" s="82" t="str">
        <f>IF(SUM(J56:J90)/2=J91,"","填寫有誤")</f>
        <v/>
      </c>
      <c r="K94" s="82" t="str">
        <f>IF(SUM(K56:K90)/2=K91,"","填寫有誤")</f>
        <v/>
      </c>
      <c r="L94" s="82" t="str">
        <f>IF(SUM(L56:L90)/2=L91,"","填寫有誤")</f>
        <v/>
      </c>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28"/>
      <c r="HC94" s="28"/>
      <c r="HD94" s="28"/>
      <c r="HE94" s="28"/>
      <c r="HF94" s="28"/>
      <c r="HG94" s="28"/>
      <c r="HH94" s="28"/>
      <c r="HI94" s="28"/>
      <c r="HJ94" s="28"/>
      <c r="HK94" s="28"/>
      <c r="HL94" s="28"/>
      <c r="HM94" s="28"/>
      <c r="HN94" s="28"/>
      <c r="HO94" s="28"/>
      <c r="HP94" s="28"/>
      <c r="HQ94" s="28"/>
      <c r="HR94" s="28"/>
      <c r="HS94" s="28"/>
      <c r="HT94" s="28"/>
      <c r="HU94" s="28"/>
      <c r="HV94" s="28"/>
      <c r="HW94" s="28"/>
      <c r="HX94" s="28"/>
      <c r="HY94" s="28"/>
      <c r="HZ94" s="28"/>
      <c r="IA94" s="28"/>
      <c r="IB94" s="28"/>
      <c r="IC94" s="28"/>
      <c r="ID94" s="28"/>
      <c r="IE94" s="28"/>
      <c r="IF94" s="28"/>
      <c r="IG94" s="28"/>
      <c r="IH94" s="28"/>
      <c r="II94" s="28"/>
      <c r="IJ94" s="28"/>
      <c r="IK94" s="28"/>
      <c r="IL94" s="28"/>
      <c r="IM94" s="28"/>
      <c r="IN94" s="28"/>
      <c r="IO94" s="28"/>
      <c r="IP94" s="28"/>
      <c r="IQ94" s="28"/>
      <c r="IR94" s="28"/>
      <c r="IS94" s="28"/>
      <c r="IT94" s="28"/>
      <c r="IU94" s="28"/>
      <c r="IV94" s="28"/>
      <c r="IW94" s="28"/>
    </row>
    <row r="95" spans="1:257" ht="19.5" customHeight="1">
      <c r="A95" s="28"/>
      <c r="B95" s="251" t="s">
        <v>85</v>
      </c>
      <c r="C95" s="252" t="s">
        <v>141</v>
      </c>
      <c r="D95" s="94"/>
      <c r="E95" s="219"/>
      <c r="F95" s="94"/>
      <c r="G95" s="94"/>
      <c r="H95" s="28"/>
      <c r="I95" s="28"/>
      <c r="J95" s="83"/>
      <c r="K95" s="28"/>
      <c r="L95" s="83"/>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28"/>
      <c r="HC95" s="28"/>
      <c r="HD95" s="28"/>
      <c r="HE95" s="28"/>
      <c r="HF95" s="28"/>
      <c r="HG95" s="28"/>
      <c r="HH95" s="28"/>
      <c r="HI95" s="28"/>
      <c r="HJ95" s="28"/>
      <c r="HK95" s="28"/>
      <c r="HL95" s="28"/>
      <c r="HM95" s="28"/>
      <c r="HN95" s="28"/>
      <c r="HO95" s="28"/>
      <c r="HP95" s="28"/>
      <c r="HQ95" s="28"/>
      <c r="HR95" s="28"/>
      <c r="HS95" s="28"/>
      <c r="HT95" s="28"/>
      <c r="HU95" s="28"/>
      <c r="HV95" s="28"/>
      <c r="HW95" s="28"/>
      <c r="HX95" s="28"/>
      <c r="HY95" s="28"/>
      <c r="HZ95" s="28"/>
      <c r="IA95" s="28"/>
      <c r="IB95" s="28"/>
      <c r="IC95" s="28"/>
      <c r="ID95" s="28"/>
      <c r="IE95" s="28"/>
      <c r="IF95" s="28"/>
      <c r="IG95" s="28"/>
      <c r="IH95" s="28"/>
      <c r="II95" s="28"/>
      <c r="IJ95" s="28"/>
      <c r="IK95" s="28"/>
      <c r="IL95" s="28"/>
      <c r="IM95" s="28"/>
      <c r="IN95" s="28"/>
      <c r="IO95" s="28"/>
      <c r="IP95" s="28"/>
      <c r="IQ95" s="28"/>
      <c r="IR95" s="28"/>
      <c r="IS95" s="28"/>
      <c r="IT95" s="28"/>
      <c r="IU95" s="28"/>
      <c r="IV95" s="28"/>
      <c r="IW95" s="28"/>
    </row>
    <row r="96" spans="1:257" ht="19.5" customHeight="1">
      <c r="A96" s="28"/>
      <c r="B96" s="251" t="s">
        <v>87</v>
      </c>
      <c r="C96" s="252" t="s">
        <v>142</v>
      </c>
      <c r="D96" s="94"/>
      <c r="E96" s="219"/>
      <c r="F96" s="94"/>
      <c r="G96" s="94"/>
      <c r="H96" s="28"/>
      <c r="I96" s="28"/>
      <c r="J96" s="83"/>
      <c r="K96" s="28"/>
      <c r="L96" s="83"/>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28"/>
      <c r="HC96" s="28"/>
      <c r="HD96" s="28"/>
      <c r="HE96" s="28"/>
      <c r="HF96" s="28"/>
      <c r="HG96" s="28"/>
      <c r="HH96" s="28"/>
      <c r="HI96" s="28"/>
      <c r="HJ96" s="28"/>
      <c r="HK96" s="28"/>
      <c r="HL96" s="28"/>
      <c r="HM96" s="28"/>
      <c r="HN96" s="28"/>
      <c r="HO96" s="28"/>
      <c r="HP96" s="28"/>
      <c r="HQ96" s="28"/>
      <c r="HR96" s="28"/>
      <c r="HS96" s="28"/>
      <c r="HT96" s="28"/>
      <c r="HU96" s="28"/>
      <c r="HV96" s="28"/>
      <c r="HW96" s="28"/>
      <c r="HX96" s="28"/>
      <c r="HY96" s="28"/>
      <c r="HZ96" s="28"/>
      <c r="IA96" s="28"/>
      <c r="IB96" s="28"/>
      <c r="IC96" s="28"/>
      <c r="ID96" s="28"/>
      <c r="IE96" s="28"/>
      <c r="IF96" s="28"/>
      <c r="IG96" s="28"/>
      <c r="IH96" s="28"/>
      <c r="II96" s="28"/>
      <c r="IJ96" s="28"/>
      <c r="IK96" s="28"/>
      <c r="IL96" s="28"/>
      <c r="IM96" s="28"/>
      <c r="IN96" s="28"/>
      <c r="IO96" s="28"/>
      <c r="IP96" s="28"/>
      <c r="IQ96" s="28"/>
      <c r="IR96" s="28"/>
      <c r="IS96" s="28"/>
      <c r="IT96" s="28"/>
      <c r="IU96" s="28"/>
      <c r="IV96" s="28"/>
      <c r="IW96" s="28"/>
    </row>
    <row r="97" spans="1:257" ht="19.5" customHeight="1">
      <c r="A97" s="28"/>
      <c r="B97" s="251" t="s">
        <v>89</v>
      </c>
      <c r="C97" s="252" t="s">
        <v>143</v>
      </c>
      <c r="D97" s="94"/>
      <c r="E97" s="219"/>
      <c r="F97" s="94"/>
      <c r="G97" s="94"/>
      <c r="H97" s="28"/>
      <c r="I97" s="28"/>
      <c r="J97" s="83"/>
      <c r="K97" s="28"/>
      <c r="L97" s="83"/>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B97" s="28"/>
      <c r="HC97" s="28"/>
      <c r="HD97" s="28"/>
      <c r="HE97" s="28"/>
      <c r="HF97" s="28"/>
      <c r="HG97" s="28"/>
      <c r="HH97" s="28"/>
      <c r="HI97" s="28"/>
      <c r="HJ97" s="28"/>
      <c r="HK97" s="28"/>
      <c r="HL97" s="28"/>
      <c r="HM97" s="28"/>
      <c r="HN97" s="28"/>
      <c r="HO97" s="28"/>
      <c r="HP97" s="28"/>
      <c r="HQ97" s="28"/>
      <c r="HR97" s="28"/>
      <c r="HS97" s="28"/>
      <c r="HT97" s="28"/>
      <c r="HU97" s="28"/>
      <c r="HV97" s="28"/>
      <c r="HW97" s="28"/>
      <c r="HX97" s="28"/>
      <c r="HY97" s="28"/>
      <c r="HZ97" s="28"/>
      <c r="IA97" s="28"/>
      <c r="IB97" s="28"/>
      <c r="IC97" s="28"/>
      <c r="ID97" s="28"/>
      <c r="IE97" s="28"/>
      <c r="IF97" s="28"/>
      <c r="IG97" s="28"/>
      <c r="IH97" s="28"/>
      <c r="II97" s="28"/>
      <c r="IJ97" s="28"/>
      <c r="IK97" s="28"/>
      <c r="IL97" s="28"/>
      <c r="IM97" s="28"/>
      <c r="IN97" s="28"/>
      <c r="IO97" s="28"/>
      <c r="IP97" s="28"/>
      <c r="IQ97" s="28"/>
      <c r="IR97" s="28"/>
      <c r="IS97" s="28"/>
      <c r="IT97" s="28"/>
      <c r="IU97" s="28"/>
      <c r="IV97" s="28"/>
      <c r="IW97" s="28"/>
    </row>
    <row r="98" spans="1:257" ht="19.5" customHeight="1">
      <c r="A98" s="28"/>
      <c r="B98" s="251"/>
      <c r="C98" s="252" t="s">
        <v>144</v>
      </c>
      <c r="D98" s="94"/>
      <c r="E98" s="219"/>
      <c r="F98" s="94"/>
      <c r="G98" s="94"/>
      <c r="H98" s="28"/>
      <c r="I98" s="28"/>
      <c r="J98" s="83"/>
      <c r="K98" s="28"/>
      <c r="L98" s="83"/>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28"/>
      <c r="FQ98" s="28"/>
      <c r="FR98" s="28"/>
      <c r="FS98" s="28"/>
      <c r="FT98" s="28"/>
      <c r="FU98" s="28"/>
      <c r="FV98" s="28"/>
      <c r="FW98" s="28"/>
      <c r="FX98" s="28"/>
      <c r="FY98" s="28"/>
      <c r="FZ98" s="28"/>
      <c r="GA98" s="28"/>
      <c r="GB98" s="28"/>
      <c r="GC98" s="28"/>
      <c r="GD98" s="28"/>
      <c r="GE98" s="28"/>
      <c r="GF98" s="28"/>
      <c r="GG98" s="28"/>
      <c r="GH98" s="28"/>
      <c r="GI98" s="28"/>
      <c r="GJ98" s="28"/>
      <c r="GK98" s="28"/>
      <c r="GL98" s="28"/>
      <c r="GM98" s="28"/>
      <c r="GN98" s="28"/>
      <c r="GO98" s="28"/>
      <c r="GP98" s="28"/>
      <c r="GQ98" s="28"/>
      <c r="GR98" s="28"/>
      <c r="GS98" s="28"/>
      <c r="GT98" s="28"/>
      <c r="GU98" s="28"/>
      <c r="GV98" s="28"/>
      <c r="GW98" s="28"/>
      <c r="GX98" s="28"/>
      <c r="GY98" s="28"/>
      <c r="GZ98" s="28"/>
      <c r="HA98" s="28"/>
      <c r="HB98" s="28"/>
      <c r="HC98" s="28"/>
      <c r="HD98" s="28"/>
      <c r="HE98" s="28"/>
      <c r="HF98" s="28"/>
      <c r="HG98" s="28"/>
      <c r="HH98" s="28"/>
      <c r="HI98" s="28"/>
      <c r="HJ98" s="28"/>
      <c r="HK98" s="28"/>
      <c r="HL98" s="28"/>
      <c r="HM98" s="28"/>
      <c r="HN98" s="28"/>
      <c r="HO98" s="28"/>
      <c r="HP98" s="28"/>
      <c r="HQ98" s="28"/>
      <c r="HR98" s="28"/>
      <c r="HS98" s="28"/>
      <c r="HT98" s="28"/>
      <c r="HU98" s="28"/>
      <c r="HV98" s="28"/>
      <c r="HW98" s="28"/>
      <c r="HX98" s="28"/>
      <c r="HY98" s="28"/>
      <c r="HZ98" s="28"/>
      <c r="IA98" s="28"/>
      <c r="IB98" s="28"/>
      <c r="IC98" s="28"/>
      <c r="ID98" s="28"/>
      <c r="IE98" s="28"/>
      <c r="IF98" s="28"/>
      <c r="IG98" s="28"/>
      <c r="IH98" s="28"/>
      <c r="II98" s="28"/>
      <c r="IJ98" s="28"/>
      <c r="IK98" s="28"/>
      <c r="IL98" s="28"/>
      <c r="IM98" s="28"/>
      <c r="IN98" s="28"/>
      <c r="IO98" s="28"/>
      <c r="IP98" s="28"/>
      <c r="IQ98" s="28"/>
      <c r="IR98" s="28"/>
      <c r="IS98" s="28"/>
      <c r="IT98" s="28"/>
      <c r="IU98" s="28"/>
      <c r="IV98" s="28"/>
      <c r="IW98" s="28"/>
    </row>
    <row r="99" spans="1:257" ht="19.5" customHeight="1">
      <c r="A99" s="28"/>
      <c r="B99" s="251" t="s">
        <v>91</v>
      </c>
      <c r="C99" s="252" t="s">
        <v>145</v>
      </c>
      <c r="D99" s="94"/>
      <c r="E99" s="219"/>
      <c r="F99" s="94"/>
      <c r="G99" s="94"/>
      <c r="H99" s="28"/>
      <c r="I99" s="28"/>
      <c r="J99" s="83"/>
      <c r="K99" s="28"/>
      <c r="L99" s="83"/>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row>
    <row r="100" spans="1:257" ht="19.5" customHeight="1">
      <c r="A100" s="28"/>
      <c r="B100" s="251" t="s">
        <v>104</v>
      </c>
      <c r="C100" s="252" t="s">
        <v>146</v>
      </c>
      <c r="D100" s="94"/>
      <c r="E100" s="219"/>
      <c r="F100" s="94"/>
      <c r="G100" s="94"/>
      <c r="H100" s="28"/>
      <c r="I100" s="28"/>
      <c r="J100" s="83"/>
      <c r="K100" s="28"/>
      <c r="L100" s="83"/>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row>
    <row r="101" spans="1:257" ht="19.5" customHeight="1">
      <c r="A101" s="28"/>
      <c r="B101" s="251" t="s">
        <v>125</v>
      </c>
      <c r="C101" s="252" t="s">
        <v>147</v>
      </c>
      <c r="D101" s="94"/>
      <c r="E101" s="219"/>
      <c r="F101" s="94"/>
      <c r="G101" s="94"/>
      <c r="H101" s="28"/>
      <c r="I101" s="28"/>
      <c r="J101" s="83"/>
      <c r="K101" s="28"/>
      <c r="L101" s="83"/>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c r="HL101" s="28"/>
      <c r="HM101" s="28"/>
      <c r="HN101" s="28"/>
      <c r="HO101" s="28"/>
      <c r="HP101" s="28"/>
      <c r="HQ101" s="28"/>
      <c r="HR101" s="28"/>
      <c r="HS101" s="28"/>
      <c r="HT101" s="28"/>
      <c r="HU101" s="28"/>
      <c r="HV101" s="28"/>
      <c r="HW101" s="28"/>
      <c r="HX101" s="28"/>
      <c r="HY101" s="28"/>
      <c r="HZ101" s="28"/>
      <c r="IA101" s="28"/>
      <c r="IB101" s="28"/>
      <c r="IC101" s="28"/>
      <c r="ID101" s="28"/>
      <c r="IE101" s="28"/>
      <c r="IF101" s="28"/>
      <c r="IG101" s="28"/>
      <c r="IH101" s="28"/>
      <c r="II101" s="28"/>
      <c r="IJ101" s="28"/>
      <c r="IK101" s="28"/>
      <c r="IL101" s="28"/>
      <c r="IM101" s="28"/>
      <c r="IN101" s="28"/>
      <c r="IO101" s="28"/>
      <c r="IP101" s="28"/>
      <c r="IQ101" s="28"/>
      <c r="IR101" s="28"/>
      <c r="IS101" s="28"/>
      <c r="IT101" s="28"/>
      <c r="IU101" s="28"/>
      <c r="IV101" s="28"/>
      <c r="IW101" s="28"/>
    </row>
    <row r="102" spans="1:257" ht="19.5" customHeight="1">
      <c r="A102" s="28"/>
      <c r="B102" s="251" t="s">
        <v>148</v>
      </c>
      <c r="C102" s="252" t="s">
        <v>92</v>
      </c>
      <c r="D102" s="94"/>
      <c r="E102" s="219"/>
      <c r="F102" s="94"/>
      <c r="G102" s="94"/>
      <c r="H102" s="28"/>
      <c r="I102" s="28"/>
      <c r="J102" s="83"/>
      <c r="K102" s="28"/>
      <c r="L102" s="83"/>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28"/>
      <c r="FQ102" s="28"/>
      <c r="FR102" s="28"/>
      <c r="FS102" s="28"/>
      <c r="FT102" s="28"/>
      <c r="FU102" s="28"/>
      <c r="FV102" s="28"/>
      <c r="FW102" s="28"/>
      <c r="FX102" s="28"/>
      <c r="FY102" s="28"/>
      <c r="FZ102" s="28"/>
      <c r="GA102" s="28"/>
      <c r="GB102" s="28"/>
      <c r="GC102" s="28"/>
      <c r="GD102" s="28"/>
      <c r="GE102" s="28"/>
      <c r="GF102" s="28"/>
      <c r="GG102" s="28"/>
      <c r="GH102" s="28"/>
      <c r="GI102" s="28"/>
      <c r="GJ102" s="28"/>
      <c r="GK102" s="28"/>
      <c r="GL102" s="28"/>
      <c r="GM102" s="28"/>
      <c r="GN102" s="28"/>
      <c r="GO102" s="28"/>
      <c r="GP102" s="28"/>
      <c r="GQ102" s="28"/>
      <c r="GR102" s="28"/>
      <c r="GS102" s="28"/>
      <c r="GT102" s="28"/>
      <c r="GU102" s="28"/>
      <c r="GV102" s="28"/>
      <c r="GW102" s="28"/>
      <c r="GX102" s="28"/>
      <c r="GY102" s="28"/>
      <c r="GZ102" s="28"/>
      <c r="HA102" s="28"/>
      <c r="HB102" s="28"/>
      <c r="HC102" s="28"/>
      <c r="HD102" s="28"/>
      <c r="HE102" s="28"/>
      <c r="HF102" s="28"/>
      <c r="HG102" s="28"/>
      <c r="HH102" s="28"/>
      <c r="HI102" s="28"/>
      <c r="HJ102" s="28"/>
      <c r="HK102" s="28"/>
      <c r="HL102" s="28"/>
      <c r="HM102" s="28"/>
      <c r="HN102" s="28"/>
      <c r="HO102" s="28"/>
      <c r="HP102" s="28"/>
      <c r="HQ102" s="28"/>
      <c r="HR102" s="28"/>
      <c r="HS102" s="28"/>
      <c r="HT102" s="28"/>
      <c r="HU102" s="28"/>
      <c r="HV102" s="28"/>
      <c r="HW102" s="28"/>
      <c r="HX102" s="28"/>
      <c r="HY102" s="28"/>
      <c r="HZ102" s="28"/>
      <c r="IA102" s="28"/>
      <c r="IB102" s="28"/>
      <c r="IC102" s="28"/>
      <c r="ID102" s="28"/>
      <c r="IE102" s="28"/>
      <c r="IF102" s="28"/>
      <c r="IG102" s="28"/>
      <c r="IH102" s="28"/>
      <c r="II102" s="28"/>
      <c r="IJ102" s="28"/>
      <c r="IK102" s="28"/>
      <c r="IL102" s="28"/>
      <c r="IM102" s="28"/>
      <c r="IN102" s="28"/>
      <c r="IO102" s="28"/>
      <c r="IP102" s="28"/>
      <c r="IQ102" s="28"/>
      <c r="IR102" s="28"/>
      <c r="IS102" s="28"/>
      <c r="IT102" s="28"/>
      <c r="IU102" s="28"/>
      <c r="IV102" s="28"/>
      <c r="IW102" s="28"/>
    </row>
    <row r="103" spans="1:257" ht="19.5" customHeight="1">
      <c r="A103" s="28"/>
      <c r="B103" s="251"/>
      <c r="C103" s="356" t="s">
        <v>236</v>
      </c>
      <c r="D103" s="94"/>
      <c r="E103" s="219"/>
      <c r="F103" s="94"/>
      <c r="G103" s="94"/>
      <c r="H103" s="28"/>
      <c r="I103" s="28"/>
      <c r="J103" s="83"/>
      <c r="K103" s="28"/>
      <c r="L103" s="83"/>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28"/>
      <c r="FQ103" s="28"/>
      <c r="FR103" s="28"/>
      <c r="FS103" s="28"/>
      <c r="FT103" s="28"/>
      <c r="FU103" s="28"/>
      <c r="FV103" s="28"/>
      <c r="FW103" s="28"/>
      <c r="FX103" s="28"/>
      <c r="FY103" s="28"/>
      <c r="FZ103" s="28"/>
      <c r="GA103" s="28"/>
      <c r="GB103" s="28"/>
      <c r="GC103" s="28"/>
      <c r="GD103" s="28"/>
      <c r="GE103" s="28"/>
      <c r="GF103" s="28"/>
      <c r="GG103" s="28"/>
      <c r="GH103" s="28"/>
      <c r="GI103" s="28"/>
      <c r="GJ103" s="28"/>
      <c r="GK103" s="28"/>
      <c r="GL103" s="28"/>
      <c r="GM103" s="28"/>
      <c r="GN103" s="28"/>
      <c r="GO103" s="28"/>
      <c r="GP103" s="28"/>
      <c r="GQ103" s="28"/>
      <c r="GR103" s="28"/>
      <c r="GS103" s="28"/>
      <c r="GT103" s="28"/>
      <c r="GU103" s="28"/>
      <c r="GV103" s="28"/>
      <c r="GW103" s="28"/>
      <c r="GX103" s="28"/>
      <c r="GY103" s="28"/>
      <c r="GZ103" s="28"/>
      <c r="HA103" s="28"/>
      <c r="HB103" s="28"/>
      <c r="HC103" s="28"/>
      <c r="HD103" s="28"/>
      <c r="HE103" s="28"/>
      <c r="HF103" s="28"/>
      <c r="HG103" s="28"/>
      <c r="HH103" s="28"/>
      <c r="HI103" s="28"/>
      <c r="HJ103" s="28"/>
      <c r="HK103" s="28"/>
      <c r="HL103" s="28"/>
      <c r="HM103" s="28"/>
      <c r="HN103" s="28"/>
      <c r="HO103" s="28"/>
      <c r="HP103" s="28"/>
      <c r="HQ103" s="28"/>
      <c r="HR103" s="28"/>
      <c r="HS103" s="28"/>
      <c r="HT103" s="28"/>
      <c r="HU103" s="28"/>
      <c r="HV103" s="28"/>
      <c r="HW103" s="28"/>
      <c r="HX103" s="28"/>
      <c r="HY103" s="28"/>
      <c r="HZ103" s="28"/>
      <c r="IA103" s="28"/>
      <c r="IB103" s="28"/>
      <c r="IC103" s="28"/>
      <c r="ID103" s="28"/>
      <c r="IE103" s="28"/>
      <c r="IF103" s="28"/>
      <c r="IG103" s="28"/>
      <c r="IH103" s="28"/>
      <c r="II103" s="28"/>
      <c r="IJ103" s="28"/>
      <c r="IK103" s="28"/>
      <c r="IL103" s="28"/>
      <c r="IM103" s="28"/>
      <c r="IN103" s="28"/>
      <c r="IO103" s="28"/>
      <c r="IP103" s="28"/>
      <c r="IQ103" s="28"/>
      <c r="IR103" s="28"/>
      <c r="IS103" s="28"/>
      <c r="IT103" s="28"/>
      <c r="IU103" s="28"/>
      <c r="IV103" s="28"/>
      <c r="IW103" s="28"/>
    </row>
    <row r="104" spans="1:257" ht="19.5" customHeight="1">
      <c r="A104" s="94"/>
      <c r="B104" s="252"/>
      <c r="C104" s="356" t="s">
        <v>237</v>
      </c>
      <c r="D104" s="95"/>
      <c r="E104" s="214"/>
      <c r="F104" s="95"/>
      <c r="G104" s="95"/>
      <c r="H104" s="95"/>
      <c r="I104" s="95"/>
      <c r="J104" s="96"/>
      <c r="K104" s="95"/>
      <c r="L104" s="96"/>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4"/>
      <c r="BI104" s="94"/>
      <c r="BJ104" s="94"/>
      <c r="BK104" s="94"/>
      <c r="BL104" s="94"/>
      <c r="BM104" s="94"/>
      <c r="BN104" s="94"/>
      <c r="BO104" s="94"/>
      <c r="BP104" s="94"/>
      <c r="BQ104" s="94"/>
      <c r="BR104" s="94"/>
      <c r="BS104" s="94"/>
      <c r="BT104" s="94"/>
      <c r="BU104" s="94"/>
      <c r="BV104" s="94"/>
      <c r="BW104" s="94"/>
      <c r="BX104" s="94"/>
      <c r="BY104" s="94"/>
      <c r="BZ104" s="94"/>
      <c r="CA104" s="94"/>
      <c r="CB104" s="94"/>
      <c r="CC104" s="94"/>
      <c r="CD104" s="94"/>
      <c r="CE104" s="94"/>
      <c r="CF104" s="94"/>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c r="DD104" s="94"/>
      <c r="DE104" s="94"/>
      <c r="DF104" s="94"/>
      <c r="DG104" s="94"/>
      <c r="DH104" s="94"/>
      <c r="DI104" s="94"/>
      <c r="DJ104" s="94"/>
      <c r="DK104" s="94"/>
      <c r="DL104" s="94"/>
      <c r="DM104" s="94"/>
      <c r="DN104" s="94"/>
      <c r="DO104" s="94"/>
      <c r="DP104" s="94"/>
      <c r="DQ104" s="94"/>
      <c r="DR104" s="94"/>
      <c r="DS104" s="94"/>
      <c r="DT104" s="94"/>
      <c r="DU104" s="94"/>
      <c r="DV104" s="94"/>
      <c r="DW104" s="94"/>
      <c r="DX104" s="94"/>
      <c r="DY104" s="94"/>
      <c r="DZ104" s="94"/>
      <c r="EA104" s="94"/>
      <c r="EB104" s="94"/>
      <c r="EC104" s="94"/>
      <c r="ED104" s="94"/>
      <c r="EE104" s="94"/>
      <c r="EF104" s="94"/>
      <c r="EG104" s="94"/>
      <c r="EH104" s="94"/>
      <c r="EI104" s="94"/>
      <c r="EJ104" s="94"/>
      <c r="EK104" s="94"/>
      <c r="EL104" s="94"/>
      <c r="EM104" s="94"/>
      <c r="EN104" s="94"/>
      <c r="EO104" s="94"/>
      <c r="EP104" s="94"/>
      <c r="EQ104" s="94"/>
      <c r="ER104" s="94"/>
      <c r="ES104" s="94"/>
      <c r="ET104" s="94"/>
      <c r="EU104" s="94"/>
      <c r="EV104" s="94"/>
      <c r="EW104" s="94"/>
      <c r="EX104" s="94"/>
      <c r="EY104" s="94"/>
      <c r="EZ104" s="94"/>
      <c r="FA104" s="94"/>
      <c r="FB104" s="94"/>
      <c r="FC104" s="94"/>
      <c r="FD104" s="94"/>
      <c r="FE104" s="94"/>
      <c r="FF104" s="94"/>
      <c r="FG104" s="94"/>
      <c r="FH104" s="94"/>
      <c r="FI104" s="94"/>
      <c r="FJ104" s="94"/>
      <c r="FK104" s="94"/>
      <c r="FL104" s="94"/>
      <c r="FM104" s="94"/>
      <c r="FN104" s="94"/>
      <c r="FO104" s="94"/>
      <c r="FP104" s="94"/>
      <c r="FQ104" s="94"/>
      <c r="FR104" s="94"/>
      <c r="FS104" s="94"/>
      <c r="FT104" s="94"/>
      <c r="FU104" s="94"/>
      <c r="FV104" s="94"/>
      <c r="FW104" s="94"/>
      <c r="FX104" s="94"/>
      <c r="FY104" s="94"/>
      <c r="FZ104" s="94"/>
      <c r="GA104" s="94"/>
      <c r="GB104" s="94"/>
      <c r="GC104" s="94"/>
      <c r="GD104" s="94"/>
      <c r="GE104" s="94"/>
      <c r="GF104" s="94"/>
      <c r="GG104" s="94"/>
      <c r="GH104" s="94"/>
      <c r="GI104" s="94"/>
      <c r="GJ104" s="94"/>
      <c r="GK104" s="94"/>
      <c r="GL104" s="94"/>
      <c r="GM104" s="94"/>
      <c r="GN104" s="94"/>
      <c r="GO104" s="94"/>
      <c r="GP104" s="94"/>
      <c r="GQ104" s="94"/>
      <c r="GR104" s="94"/>
      <c r="GS104" s="94"/>
      <c r="GT104" s="94"/>
      <c r="GU104" s="94"/>
      <c r="GV104" s="94"/>
      <c r="GW104" s="94"/>
      <c r="GX104" s="94"/>
      <c r="GY104" s="94"/>
      <c r="GZ104" s="94"/>
      <c r="HA104" s="94"/>
      <c r="HB104" s="94"/>
      <c r="HC104" s="94"/>
      <c r="HD104" s="94"/>
      <c r="HE104" s="94"/>
      <c r="HF104" s="94"/>
      <c r="HG104" s="94"/>
      <c r="HH104" s="94"/>
      <c r="HI104" s="94"/>
      <c r="HJ104" s="94"/>
      <c r="HK104" s="94"/>
      <c r="HL104" s="94"/>
      <c r="HM104" s="94"/>
      <c r="HN104" s="94"/>
      <c r="HO104" s="94"/>
      <c r="HP104" s="94"/>
      <c r="HQ104" s="94"/>
      <c r="HR104" s="94"/>
      <c r="HS104" s="94"/>
      <c r="HT104" s="94"/>
      <c r="HU104" s="94"/>
      <c r="HV104" s="94"/>
      <c r="HW104" s="94"/>
      <c r="HX104" s="94"/>
      <c r="HY104" s="94"/>
      <c r="HZ104" s="94"/>
      <c r="IA104" s="94"/>
      <c r="IB104" s="94"/>
      <c r="IC104" s="94"/>
      <c r="ID104" s="94"/>
      <c r="IE104" s="94"/>
      <c r="IF104" s="94"/>
      <c r="IG104" s="94"/>
      <c r="IH104" s="94"/>
      <c r="II104" s="94"/>
      <c r="IJ104" s="94"/>
      <c r="IK104" s="94"/>
      <c r="IL104" s="94"/>
      <c r="IM104" s="94"/>
      <c r="IN104" s="94"/>
      <c r="IO104" s="94"/>
      <c r="IP104" s="94"/>
      <c r="IQ104" s="94"/>
      <c r="IR104" s="94"/>
      <c r="IS104" s="94"/>
      <c r="IT104" s="94"/>
      <c r="IU104" s="94"/>
      <c r="IV104" s="94"/>
      <c r="IW104" s="94"/>
    </row>
    <row r="105" spans="1:257" ht="19.5" customHeight="1">
      <c r="A105" s="94"/>
      <c r="B105" s="252"/>
      <c r="C105" s="356" t="s">
        <v>238</v>
      </c>
      <c r="D105" s="95"/>
      <c r="E105" s="214"/>
      <c r="F105" s="95"/>
      <c r="G105" s="95"/>
      <c r="H105" s="95"/>
      <c r="I105" s="95"/>
      <c r="J105" s="96"/>
      <c r="K105" s="95"/>
      <c r="L105" s="96"/>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4"/>
      <c r="BN105" s="94"/>
      <c r="BO105" s="94"/>
      <c r="BP105" s="94"/>
      <c r="BQ105" s="94"/>
      <c r="BR105" s="94"/>
      <c r="BS105" s="94"/>
      <c r="BT105" s="94"/>
      <c r="BU105" s="94"/>
      <c r="BV105" s="94"/>
      <c r="BW105" s="94"/>
      <c r="BX105" s="94"/>
      <c r="BY105" s="94"/>
      <c r="BZ105" s="94"/>
      <c r="CA105" s="94"/>
      <c r="CB105" s="94"/>
      <c r="CC105" s="94"/>
      <c r="CD105" s="94"/>
      <c r="CE105" s="94"/>
      <c r="CF105" s="94"/>
      <c r="CG105" s="94"/>
      <c r="CH105" s="94"/>
      <c r="CI105" s="94"/>
      <c r="CJ105" s="94"/>
      <c r="CK105" s="94"/>
      <c r="CL105" s="94"/>
      <c r="CM105" s="94"/>
      <c r="CN105" s="94"/>
      <c r="CO105" s="94"/>
      <c r="CP105" s="94"/>
      <c r="CQ105" s="94"/>
      <c r="CR105" s="94"/>
      <c r="CS105" s="94"/>
      <c r="CT105" s="94"/>
      <c r="CU105" s="94"/>
      <c r="CV105" s="94"/>
      <c r="CW105" s="94"/>
      <c r="CX105" s="94"/>
      <c r="CY105" s="94"/>
      <c r="CZ105" s="94"/>
      <c r="DA105" s="94"/>
      <c r="DB105" s="94"/>
      <c r="DC105" s="94"/>
      <c r="DD105" s="94"/>
      <c r="DE105" s="94"/>
      <c r="DF105" s="94"/>
      <c r="DG105" s="94"/>
      <c r="DH105" s="94"/>
      <c r="DI105" s="94"/>
      <c r="DJ105" s="94"/>
      <c r="DK105" s="94"/>
      <c r="DL105" s="94"/>
      <c r="DM105" s="94"/>
      <c r="DN105" s="94"/>
      <c r="DO105" s="94"/>
      <c r="DP105" s="94"/>
      <c r="DQ105" s="94"/>
      <c r="DR105" s="94"/>
      <c r="DS105" s="94"/>
      <c r="DT105" s="94"/>
      <c r="DU105" s="94"/>
      <c r="DV105" s="94"/>
      <c r="DW105" s="94"/>
      <c r="DX105" s="94"/>
      <c r="DY105" s="94"/>
      <c r="DZ105" s="94"/>
      <c r="EA105" s="94"/>
      <c r="EB105" s="94"/>
      <c r="EC105" s="94"/>
      <c r="ED105" s="94"/>
      <c r="EE105" s="94"/>
      <c r="EF105" s="94"/>
      <c r="EG105" s="94"/>
      <c r="EH105" s="94"/>
      <c r="EI105" s="94"/>
      <c r="EJ105" s="94"/>
      <c r="EK105" s="94"/>
      <c r="EL105" s="94"/>
      <c r="EM105" s="94"/>
      <c r="EN105" s="94"/>
      <c r="EO105" s="94"/>
      <c r="EP105" s="94"/>
      <c r="EQ105" s="94"/>
      <c r="ER105" s="94"/>
      <c r="ES105" s="94"/>
      <c r="ET105" s="94"/>
      <c r="EU105" s="94"/>
      <c r="EV105" s="94"/>
      <c r="EW105" s="94"/>
      <c r="EX105" s="94"/>
      <c r="EY105" s="94"/>
      <c r="EZ105" s="94"/>
      <c r="FA105" s="94"/>
      <c r="FB105" s="94"/>
      <c r="FC105" s="94"/>
      <c r="FD105" s="94"/>
      <c r="FE105" s="94"/>
      <c r="FF105" s="94"/>
      <c r="FG105" s="94"/>
      <c r="FH105" s="94"/>
      <c r="FI105" s="94"/>
      <c r="FJ105" s="94"/>
      <c r="FK105" s="94"/>
      <c r="FL105" s="94"/>
      <c r="FM105" s="94"/>
      <c r="FN105" s="94"/>
      <c r="FO105" s="94"/>
      <c r="FP105" s="94"/>
      <c r="FQ105" s="94"/>
      <c r="FR105" s="94"/>
      <c r="FS105" s="94"/>
      <c r="FT105" s="94"/>
      <c r="FU105" s="94"/>
      <c r="FV105" s="94"/>
      <c r="FW105" s="94"/>
      <c r="FX105" s="94"/>
      <c r="FY105" s="94"/>
      <c r="FZ105" s="94"/>
      <c r="GA105" s="94"/>
      <c r="GB105" s="94"/>
      <c r="GC105" s="94"/>
      <c r="GD105" s="94"/>
      <c r="GE105" s="94"/>
      <c r="GF105" s="94"/>
      <c r="GG105" s="94"/>
      <c r="GH105" s="94"/>
      <c r="GI105" s="94"/>
      <c r="GJ105" s="94"/>
      <c r="GK105" s="94"/>
      <c r="GL105" s="94"/>
      <c r="GM105" s="94"/>
      <c r="GN105" s="94"/>
      <c r="GO105" s="94"/>
      <c r="GP105" s="94"/>
      <c r="GQ105" s="94"/>
      <c r="GR105" s="94"/>
      <c r="GS105" s="94"/>
      <c r="GT105" s="94"/>
      <c r="GU105" s="94"/>
      <c r="GV105" s="94"/>
      <c r="GW105" s="94"/>
      <c r="GX105" s="94"/>
      <c r="GY105" s="94"/>
      <c r="GZ105" s="94"/>
      <c r="HA105" s="94"/>
      <c r="HB105" s="94"/>
      <c r="HC105" s="94"/>
      <c r="HD105" s="94"/>
      <c r="HE105" s="94"/>
      <c r="HF105" s="94"/>
      <c r="HG105" s="94"/>
      <c r="HH105" s="94"/>
      <c r="HI105" s="94"/>
      <c r="HJ105" s="94"/>
      <c r="HK105" s="94"/>
      <c r="HL105" s="94"/>
      <c r="HM105" s="94"/>
      <c r="HN105" s="94"/>
      <c r="HO105" s="94"/>
      <c r="HP105" s="94"/>
      <c r="HQ105" s="94"/>
      <c r="HR105" s="94"/>
      <c r="HS105" s="94"/>
      <c r="HT105" s="94"/>
      <c r="HU105" s="94"/>
      <c r="HV105" s="94"/>
      <c r="HW105" s="94"/>
      <c r="HX105" s="94"/>
      <c r="HY105" s="94"/>
      <c r="HZ105" s="94"/>
      <c r="IA105" s="94"/>
      <c r="IB105" s="94"/>
      <c r="IC105" s="94"/>
      <c r="ID105" s="94"/>
      <c r="IE105" s="94"/>
      <c r="IF105" s="94"/>
      <c r="IG105" s="94"/>
      <c r="IH105" s="94"/>
      <c r="II105" s="94"/>
      <c r="IJ105" s="94"/>
      <c r="IK105" s="94"/>
      <c r="IL105" s="94"/>
      <c r="IM105" s="94"/>
      <c r="IN105" s="94"/>
      <c r="IO105" s="94"/>
      <c r="IP105" s="94"/>
      <c r="IQ105" s="94"/>
      <c r="IR105" s="94"/>
      <c r="IS105" s="94"/>
      <c r="IT105" s="94"/>
      <c r="IU105" s="94"/>
      <c r="IV105" s="94"/>
      <c r="IW105" s="94"/>
    </row>
    <row r="106" spans="1:257" ht="16.5" customHeight="1">
      <c r="A106" s="28"/>
      <c r="B106" s="97"/>
      <c r="C106" s="40"/>
      <c r="D106" s="40"/>
      <c r="E106" s="214"/>
      <c r="F106" s="40"/>
      <c r="G106" s="40"/>
      <c r="H106" s="40"/>
      <c r="I106" s="40"/>
      <c r="J106" s="98"/>
      <c r="K106" s="40"/>
      <c r="L106" s="9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row>
    <row r="107" spans="1:257" ht="18" customHeight="1">
      <c r="A107" s="16"/>
      <c r="B107" s="97"/>
      <c r="C107" s="95"/>
      <c r="D107" s="95"/>
      <c r="E107" s="214"/>
      <c r="G107" s="95"/>
      <c r="H107" s="95"/>
      <c r="I107" s="95"/>
      <c r="J107" s="95"/>
      <c r="K107" s="95"/>
      <c r="L107" s="95"/>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row>
    <row r="108" spans="1:257" ht="16.5" customHeight="1">
      <c r="A108" s="4"/>
      <c r="B108" s="4"/>
      <c r="C108" s="4"/>
      <c r="D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row>
    <row r="109" spans="1:257" ht="16.5" customHeight="1">
      <c r="A109" s="85"/>
      <c r="B109" s="85"/>
      <c r="C109" s="85"/>
      <c r="D109" s="85"/>
      <c r="E109" s="215"/>
      <c r="F109" s="85"/>
      <c r="G109" s="85"/>
      <c r="H109" s="85"/>
      <c r="I109" s="85"/>
      <c r="J109" s="99"/>
      <c r="K109" s="85"/>
      <c r="L109" s="99"/>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85"/>
      <c r="BC109" s="85"/>
      <c r="BD109" s="85"/>
      <c r="BE109" s="85"/>
      <c r="BF109" s="85"/>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5"/>
      <c r="DO109" s="85"/>
      <c r="DP109" s="85"/>
      <c r="DQ109" s="85"/>
      <c r="DR109" s="85"/>
      <c r="DS109" s="85"/>
      <c r="DT109" s="85"/>
      <c r="DU109" s="85"/>
      <c r="DV109" s="85"/>
      <c r="DW109" s="85"/>
      <c r="DX109" s="85"/>
      <c r="DY109" s="85"/>
      <c r="DZ109" s="85"/>
      <c r="EA109" s="85"/>
      <c r="EB109" s="85"/>
      <c r="EC109" s="85"/>
      <c r="ED109" s="85"/>
      <c r="EE109" s="85"/>
      <c r="EF109" s="85"/>
      <c r="EG109" s="85"/>
      <c r="EH109" s="85"/>
      <c r="EI109" s="85"/>
      <c r="EJ109" s="85"/>
      <c r="EK109" s="85"/>
      <c r="EL109" s="85"/>
      <c r="EM109" s="85"/>
      <c r="EN109" s="85"/>
      <c r="EO109" s="85"/>
      <c r="EP109" s="85"/>
      <c r="EQ109" s="85"/>
      <c r="ER109" s="85"/>
      <c r="ES109" s="85"/>
      <c r="ET109" s="85"/>
      <c r="EU109" s="85"/>
      <c r="EV109" s="85"/>
      <c r="EW109" s="85"/>
      <c r="EX109" s="85"/>
      <c r="EY109" s="85"/>
      <c r="EZ109" s="85"/>
      <c r="FA109" s="85"/>
      <c r="FB109" s="85"/>
      <c r="FC109" s="85"/>
      <c r="FD109" s="85"/>
      <c r="FE109" s="85"/>
      <c r="FF109" s="85"/>
      <c r="FG109" s="85"/>
      <c r="FH109" s="85"/>
      <c r="FI109" s="85"/>
      <c r="FJ109" s="85"/>
      <c r="FK109" s="85"/>
      <c r="FL109" s="85"/>
      <c r="FM109" s="85"/>
      <c r="FN109" s="85"/>
      <c r="FO109" s="85"/>
      <c r="FP109" s="85"/>
      <c r="FQ109" s="85"/>
      <c r="FR109" s="85"/>
      <c r="FS109" s="85"/>
      <c r="FT109" s="85"/>
      <c r="FU109" s="85"/>
      <c r="FV109" s="85"/>
      <c r="FW109" s="85"/>
      <c r="FX109" s="85"/>
      <c r="FY109" s="85"/>
      <c r="FZ109" s="85"/>
      <c r="GA109" s="85"/>
      <c r="GB109" s="85"/>
      <c r="GC109" s="85"/>
      <c r="GD109" s="85"/>
      <c r="GE109" s="85"/>
      <c r="GF109" s="85"/>
      <c r="GG109" s="85"/>
      <c r="GH109" s="85"/>
      <c r="GI109" s="85"/>
      <c r="GJ109" s="85"/>
      <c r="GK109" s="85"/>
      <c r="GL109" s="85"/>
      <c r="GM109" s="85"/>
      <c r="GN109" s="85"/>
      <c r="GO109" s="85"/>
      <c r="GP109" s="85"/>
      <c r="GQ109" s="85"/>
      <c r="GR109" s="85"/>
      <c r="GS109" s="85"/>
      <c r="GT109" s="85"/>
      <c r="GU109" s="85"/>
      <c r="GV109" s="85"/>
      <c r="GW109" s="85"/>
      <c r="GX109" s="85"/>
      <c r="GY109" s="85"/>
      <c r="GZ109" s="85"/>
      <c r="HA109" s="85"/>
      <c r="HB109" s="85"/>
      <c r="HC109" s="85"/>
      <c r="HD109" s="85"/>
      <c r="HE109" s="85"/>
      <c r="HF109" s="85"/>
      <c r="HG109" s="85"/>
      <c r="HH109" s="85"/>
      <c r="HI109" s="85"/>
      <c r="HJ109" s="85"/>
      <c r="HK109" s="85"/>
      <c r="HL109" s="85"/>
      <c r="HM109" s="85"/>
      <c r="HN109" s="85"/>
      <c r="HO109" s="85"/>
      <c r="HP109" s="85"/>
      <c r="HQ109" s="85"/>
      <c r="HR109" s="85"/>
      <c r="HS109" s="85"/>
      <c r="HT109" s="85"/>
      <c r="HU109" s="85"/>
      <c r="HV109" s="85"/>
      <c r="HW109" s="85"/>
      <c r="HX109" s="85"/>
      <c r="HY109" s="85"/>
      <c r="HZ109" s="85"/>
      <c r="IA109" s="85"/>
      <c r="IB109" s="85"/>
      <c r="IC109" s="85"/>
      <c r="ID109" s="85"/>
      <c r="IE109" s="85"/>
      <c r="IF109" s="85"/>
      <c r="IG109" s="85"/>
      <c r="IH109" s="85"/>
      <c r="II109" s="85"/>
      <c r="IJ109" s="85"/>
      <c r="IK109" s="85"/>
      <c r="IL109" s="85"/>
      <c r="IM109" s="85"/>
      <c r="IN109" s="85"/>
      <c r="IO109" s="85"/>
      <c r="IP109" s="85"/>
      <c r="IQ109" s="85"/>
      <c r="IR109" s="85"/>
      <c r="IS109" s="85"/>
      <c r="IT109" s="85"/>
      <c r="IU109" s="85"/>
      <c r="IV109" s="85"/>
      <c r="IW109" s="85"/>
    </row>
  </sheetData>
  <mergeCells count="5">
    <mergeCell ref="A52:L52"/>
    <mergeCell ref="B49:E49"/>
    <mergeCell ref="B91:E91"/>
    <mergeCell ref="B92:E92"/>
    <mergeCell ref="B1:L1"/>
  </mergeCells>
  <phoneticPr fontId="58" type="noConversion"/>
  <printOptions horizontalCentered="1"/>
  <pageMargins left="0.15763888888888899" right="0.15763888888888899" top="0.35416666666666702" bottom="0.47222222222222199" header="0.511811023622047" footer="0.118055555555556"/>
  <pageSetup paperSize="9" scale="78" fitToHeight="0" orientation="landscape" r:id="rId1"/>
  <headerFooter>
    <oddFooter>&amp;C&amp;"標楷體,Regular"&amp;A&amp;R&amp;"標楷體,Regular"第 &amp;P 頁</oddFooter>
  </headerFooter>
  <rowBreaks count="3" manualBreakCount="3">
    <brk id="28" max="16383" man="1"/>
    <brk id="51" max="16383" man="1"/>
    <brk id="7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N95"/>
  <sheetViews>
    <sheetView view="pageBreakPreview" topLeftCell="A52" zoomScale="60" zoomScaleNormal="100" workbookViewId="0">
      <selection activeCell="P3" sqref="P3"/>
    </sheetView>
  </sheetViews>
  <sheetFormatPr defaultColWidth="8.875" defaultRowHeight="16.5"/>
  <cols>
    <col min="1" max="1" width="5.625" style="15" customWidth="1"/>
    <col min="2" max="2" width="13.125" style="15" customWidth="1"/>
    <col min="3" max="3" width="18" style="15" customWidth="1"/>
    <col min="4" max="34" width="5.125" style="15" customWidth="1"/>
    <col min="35" max="35" width="9.625" style="15" customWidth="1"/>
    <col min="36" max="36" width="7.25" style="15" customWidth="1"/>
    <col min="37" max="37" width="9.625" style="100" customWidth="1"/>
    <col min="38" max="38" width="5.125" style="15" customWidth="1"/>
    <col min="39" max="40" width="9" style="15" customWidth="1"/>
  </cols>
  <sheetData>
    <row r="1" spans="1:40" ht="30" customHeight="1">
      <c r="A1" s="4"/>
      <c r="B1" s="584" t="s">
        <v>149</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4"/>
      <c r="AM1" s="4"/>
      <c r="AN1" s="4"/>
    </row>
    <row r="2" spans="1:40" ht="21.75" customHeight="1">
      <c r="A2" s="4"/>
      <c r="B2" s="144" t="str">
        <f>計畫經費彙總表!A6</f>
        <v>公司名稱：</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2"/>
      <c r="AL2" s="4"/>
      <c r="AM2" s="4"/>
      <c r="AN2" s="4"/>
    </row>
    <row r="3" spans="1:40" s="277" customFormat="1" ht="58.5" customHeight="1">
      <c r="A3" s="272"/>
      <c r="B3" s="273" t="s">
        <v>127</v>
      </c>
      <c r="C3" s="182" t="s">
        <v>128</v>
      </c>
      <c r="D3" s="182">
        <v>1</v>
      </c>
      <c r="E3" s="182">
        <v>2</v>
      </c>
      <c r="F3" s="182">
        <v>3</v>
      </c>
      <c r="G3" s="182">
        <v>4</v>
      </c>
      <c r="H3" s="182">
        <v>5</v>
      </c>
      <c r="I3" s="182">
        <v>6</v>
      </c>
      <c r="J3" s="182">
        <v>7</v>
      </c>
      <c r="K3" s="182">
        <v>8</v>
      </c>
      <c r="L3" s="182">
        <v>9</v>
      </c>
      <c r="M3" s="182">
        <v>10</v>
      </c>
      <c r="N3" s="182">
        <v>11</v>
      </c>
      <c r="O3" s="182">
        <v>12</v>
      </c>
      <c r="P3" s="182">
        <v>13</v>
      </c>
      <c r="Q3" s="182">
        <v>14</v>
      </c>
      <c r="R3" s="182">
        <v>15</v>
      </c>
      <c r="S3" s="182">
        <v>16</v>
      </c>
      <c r="T3" s="182">
        <v>17</v>
      </c>
      <c r="U3" s="182">
        <v>18</v>
      </c>
      <c r="V3" s="182">
        <v>19</v>
      </c>
      <c r="W3" s="182">
        <v>20</v>
      </c>
      <c r="X3" s="182">
        <v>21</v>
      </c>
      <c r="Y3" s="182">
        <v>22</v>
      </c>
      <c r="Z3" s="182">
        <v>23</v>
      </c>
      <c r="AA3" s="182">
        <v>24</v>
      </c>
      <c r="AB3" s="182">
        <v>25</v>
      </c>
      <c r="AC3" s="182">
        <v>26</v>
      </c>
      <c r="AD3" s="182">
        <v>27</v>
      </c>
      <c r="AE3" s="182">
        <v>28</v>
      </c>
      <c r="AF3" s="182">
        <v>29</v>
      </c>
      <c r="AG3" s="182">
        <v>30</v>
      </c>
      <c r="AH3" s="182">
        <v>31</v>
      </c>
      <c r="AI3" s="182" t="s">
        <v>96</v>
      </c>
      <c r="AJ3" s="274" t="s">
        <v>150</v>
      </c>
      <c r="AK3" s="275" t="s">
        <v>98</v>
      </c>
      <c r="AL3" s="276"/>
      <c r="AM3" s="276"/>
      <c r="AN3" s="276"/>
    </row>
    <row r="4" spans="1:40" ht="18.75" customHeight="1">
      <c r="A4" s="4"/>
      <c r="B4" s="223" t="s">
        <v>74</v>
      </c>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24"/>
      <c r="AJ4" s="254"/>
      <c r="AK4" s="255"/>
      <c r="AL4" s="76"/>
      <c r="AM4" s="76"/>
      <c r="AN4" s="76"/>
    </row>
    <row r="5" spans="1:40" ht="18.75" customHeight="1">
      <c r="A5" s="76"/>
      <c r="B5" s="256"/>
      <c r="C5" s="230"/>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8"/>
      <c r="AI5" s="259">
        <f>SUM(D5:AH5)</f>
        <v>0</v>
      </c>
      <c r="AJ5" s="260"/>
      <c r="AK5" s="261">
        <f>IF(AND(AI5&gt;0,AJ5&gt;0),IF((AI5/AJ5)&gt;1,1,(ROUNDDOWN(AI5/AJ5,2))),0)</f>
        <v>0</v>
      </c>
      <c r="AL5" s="76"/>
      <c r="AM5" s="76"/>
      <c r="AN5" s="76"/>
    </row>
    <row r="6" spans="1:40" ht="18.75" customHeight="1">
      <c r="A6" s="76"/>
      <c r="B6" s="262"/>
      <c r="C6" s="230"/>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8"/>
      <c r="AI6" s="259">
        <f>SUM(D6:AH6)</f>
        <v>0</v>
      </c>
      <c r="AJ6" s="260"/>
      <c r="AK6" s="261">
        <f>IF(AND(AI6&gt;0,AJ6&gt;0),IF((AI6/AJ6)&gt;1,1,(ROUNDDOWN(AI6/AJ6,2))),0)</f>
        <v>0</v>
      </c>
      <c r="AL6" s="76"/>
      <c r="AM6" s="76"/>
      <c r="AN6" s="76"/>
    </row>
    <row r="7" spans="1:40" ht="18.75" customHeight="1">
      <c r="A7" s="4"/>
      <c r="B7" s="227"/>
      <c r="C7" s="263"/>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8"/>
      <c r="AI7" s="259">
        <f>SUM(D7:AH7)</f>
        <v>0</v>
      </c>
      <c r="AJ7" s="260"/>
      <c r="AK7" s="261">
        <f>IF(AND(AI7&gt;0,AJ7&gt;0),IF((AI7/AJ7)&gt;1,1,(ROUNDDOWN(AI7/AJ7,2))),0)</f>
        <v>0</v>
      </c>
      <c r="AL7" s="101"/>
      <c r="AM7" s="101"/>
      <c r="AN7" s="101"/>
    </row>
    <row r="8" spans="1:40" ht="18.75" customHeight="1">
      <c r="A8" s="4"/>
      <c r="B8" s="223" t="s">
        <v>75</v>
      </c>
      <c r="C8" s="264"/>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6"/>
      <c r="AK8" s="261"/>
      <c r="AL8" s="101"/>
      <c r="AM8" s="101"/>
      <c r="AN8" s="101"/>
    </row>
    <row r="9" spans="1:40" ht="18.75" customHeight="1">
      <c r="A9" s="76"/>
      <c r="B9" s="256"/>
      <c r="C9" s="230"/>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c r="AH9" s="258"/>
      <c r="AI9" s="259">
        <f>SUM(D9:AH9)</f>
        <v>0</v>
      </c>
      <c r="AJ9" s="260"/>
      <c r="AK9" s="261">
        <f>IF(AND(AI9&gt;0,AJ9&gt;0),IF((AI9/AJ9)&gt;1,1,(ROUNDDOWN(AI9/AJ9,2))),0)</f>
        <v>0</v>
      </c>
      <c r="AL9" s="76"/>
      <c r="AM9" s="76"/>
      <c r="AN9" s="76"/>
    </row>
    <row r="10" spans="1:40" ht="18.75" customHeight="1">
      <c r="A10" s="76"/>
      <c r="B10" s="262"/>
      <c r="C10" s="230"/>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8"/>
      <c r="AI10" s="259">
        <f>SUM(D10:AH10)</f>
        <v>0</v>
      </c>
      <c r="AJ10" s="260"/>
      <c r="AK10" s="261">
        <f>IF(AND(AI10&gt;0,AJ10&gt;0),IF((AI10/AJ10)&gt;1,1,(ROUNDDOWN(AI10/AJ10,2))),0)</f>
        <v>0</v>
      </c>
      <c r="AL10" s="76"/>
      <c r="AM10" s="76"/>
      <c r="AN10" s="76"/>
    </row>
    <row r="11" spans="1:40" ht="18.75" customHeight="1">
      <c r="A11" s="4"/>
      <c r="B11" s="227"/>
      <c r="C11" s="263"/>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8"/>
      <c r="AI11" s="259">
        <f>SUM(D11:AH11)</f>
        <v>0</v>
      </c>
      <c r="AJ11" s="260"/>
      <c r="AK11" s="261">
        <f>IF(AND(AI11&gt;0,AJ11&gt;0),IF((AI11/AJ11)&gt;1,1,(ROUNDDOWN(AI11/AJ11,2))),0)</f>
        <v>0</v>
      </c>
      <c r="AL11" s="101"/>
      <c r="AM11" s="101"/>
      <c r="AN11" s="101"/>
    </row>
    <row r="12" spans="1:40" ht="18.75" customHeight="1">
      <c r="A12" s="76"/>
      <c r="B12" s="223" t="s">
        <v>76</v>
      </c>
      <c r="C12" s="253"/>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5"/>
      <c r="AJ12" s="266"/>
      <c r="AK12" s="268"/>
      <c r="AL12" s="101"/>
      <c r="AM12" s="101"/>
      <c r="AN12" s="101"/>
    </row>
    <row r="13" spans="1:40" ht="18.75" customHeight="1">
      <c r="A13" s="76"/>
      <c r="B13" s="256"/>
      <c r="C13" s="230"/>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8"/>
      <c r="AI13" s="259">
        <f>SUM(D13:AH13)</f>
        <v>0</v>
      </c>
      <c r="AJ13" s="260"/>
      <c r="AK13" s="261">
        <f>IF(AND(AI13&gt;0,AJ13&gt;0),IF((AI13/AJ13)&gt;1,1,(ROUNDDOWN(AI13/AJ13,2))),0)</f>
        <v>0</v>
      </c>
      <c r="AL13" s="76"/>
      <c r="AM13" s="76"/>
      <c r="AN13" s="76"/>
    </row>
    <row r="14" spans="1:40" ht="18.75" customHeight="1">
      <c r="A14" s="76"/>
      <c r="B14" s="262"/>
      <c r="C14" s="230"/>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8"/>
      <c r="AI14" s="259">
        <f>SUM(D14:AH14)</f>
        <v>0</v>
      </c>
      <c r="AJ14" s="260"/>
      <c r="AK14" s="261">
        <f>IF(AND(AI14&gt;0,AJ14&gt;0),IF((AI14/AJ14)&gt;1,1,(ROUNDDOWN(AI14/AJ14,2))),0)</f>
        <v>0</v>
      </c>
      <c r="AL14" s="76"/>
      <c r="AM14" s="76"/>
      <c r="AN14" s="76"/>
    </row>
    <row r="15" spans="1:40" ht="18.75" customHeight="1">
      <c r="A15" s="4"/>
      <c r="B15" s="227"/>
      <c r="C15" s="263"/>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8"/>
      <c r="AI15" s="259">
        <f>SUM(D15:AH15)</f>
        <v>0</v>
      </c>
      <c r="AJ15" s="260"/>
      <c r="AK15" s="261">
        <f>IF(AND(AI15&gt;0,AJ15&gt;0),IF((AI15/AJ15)&gt;1,1,(ROUNDDOWN(AI15/AJ15,2))),0)</f>
        <v>0</v>
      </c>
      <c r="AL15" s="101"/>
      <c r="AM15" s="101"/>
      <c r="AN15" s="101"/>
    </row>
    <row r="16" spans="1:40" ht="18.75" customHeight="1">
      <c r="A16" s="4"/>
      <c r="B16" s="223" t="s">
        <v>77</v>
      </c>
      <c r="C16" s="264"/>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6"/>
      <c r="AK16" s="261"/>
      <c r="AL16" s="101"/>
      <c r="AM16" s="101"/>
      <c r="AN16" s="101"/>
    </row>
    <row r="17" spans="1:40" ht="18.75" customHeight="1">
      <c r="A17" s="76"/>
      <c r="B17" s="256"/>
      <c r="C17" s="230"/>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8"/>
      <c r="AI17" s="259">
        <f>SUM(D17:AH17)</f>
        <v>0</v>
      </c>
      <c r="AJ17" s="260"/>
      <c r="AK17" s="261">
        <f>IF(AND(AI17&gt;0,AJ17&gt;0),IF((AI17/AJ17)&gt;1,1,(ROUNDDOWN(AI17/AJ17,2))),0)</f>
        <v>0</v>
      </c>
      <c r="AL17" s="76"/>
      <c r="AM17" s="76"/>
      <c r="AN17" s="76"/>
    </row>
    <row r="18" spans="1:40" ht="18.75" customHeight="1">
      <c r="A18" s="76"/>
      <c r="B18" s="262"/>
      <c r="C18" s="230"/>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8"/>
      <c r="AI18" s="259">
        <f>SUM(D18:AH18)</f>
        <v>0</v>
      </c>
      <c r="AJ18" s="260"/>
      <c r="AK18" s="261">
        <f>IF(AND(AI18&gt;0,AJ18&gt;0),IF((AI18/AJ18)&gt;1,1,(ROUNDDOWN(AI18/AJ18,2))),0)</f>
        <v>0</v>
      </c>
      <c r="AL18" s="76"/>
      <c r="AM18" s="76"/>
      <c r="AN18" s="76"/>
    </row>
    <row r="19" spans="1:40" ht="18.75" customHeight="1">
      <c r="A19" s="4"/>
      <c r="B19" s="227"/>
      <c r="C19" s="263"/>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8"/>
      <c r="AI19" s="259">
        <f>SUM(D19:AH19)</f>
        <v>0</v>
      </c>
      <c r="AJ19" s="260"/>
      <c r="AK19" s="261">
        <f>IF(AND(AI19&gt;0,AJ19&gt;0),IF((AI19/AJ19)&gt;1,1,(ROUNDDOWN(AI19/AJ19,2))),0)</f>
        <v>0</v>
      </c>
      <c r="AL19" s="101"/>
      <c r="AM19" s="101"/>
      <c r="AN19" s="101"/>
    </row>
    <row r="20" spans="1:40" ht="18.75" customHeight="1">
      <c r="A20" s="4"/>
      <c r="B20" s="223" t="s">
        <v>78</v>
      </c>
      <c r="C20" s="264"/>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6"/>
      <c r="AK20" s="261"/>
      <c r="AL20" s="101"/>
      <c r="AM20" s="4"/>
      <c r="AN20" s="4"/>
    </row>
    <row r="21" spans="1:40" ht="18.75" customHeight="1">
      <c r="A21" s="76"/>
      <c r="B21" s="256"/>
      <c r="C21" s="230"/>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8"/>
      <c r="AI21" s="259">
        <f>SUM(D21:AH21)</f>
        <v>0</v>
      </c>
      <c r="AJ21" s="260"/>
      <c r="AK21" s="261">
        <f>IF(AND(AI21&gt;0,AJ21&gt;0),IF((AI21/AJ21)&gt;1,1,(ROUNDDOWN(AI21/AJ21,2))),0)</f>
        <v>0</v>
      </c>
      <c r="AL21" s="76"/>
      <c r="AM21" s="76"/>
      <c r="AN21" s="76"/>
    </row>
    <row r="22" spans="1:40" ht="18.75" customHeight="1">
      <c r="A22" s="76"/>
      <c r="B22" s="262"/>
      <c r="C22" s="230"/>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8"/>
      <c r="AI22" s="259">
        <f>SUM(D22:AH22)</f>
        <v>0</v>
      </c>
      <c r="AJ22" s="260"/>
      <c r="AK22" s="261">
        <f>IF(AND(AI22&gt;0,AJ22&gt;0),IF((AI22/AJ22)&gt;1,1,(ROUNDDOWN(AI22/AJ22,2))),0)</f>
        <v>0</v>
      </c>
      <c r="AL22" s="76"/>
      <c r="AM22" s="76"/>
      <c r="AN22" s="76"/>
    </row>
    <row r="23" spans="1:40" ht="18.75" customHeight="1">
      <c r="A23" s="4"/>
      <c r="B23" s="227"/>
      <c r="C23" s="263"/>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8"/>
      <c r="AI23" s="259">
        <f>SUM(D23:AH23)</f>
        <v>0</v>
      </c>
      <c r="AJ23" s="260"/>
      <c r="AK23" s="261">
        <f>IF(AND(AI23&gt;0,AJ23&gt;0),IF((AI23/AJ23)&gt;1,1,(ROUNDDOWN(AI23/AJ23,2))),0)</f>
        <v>0</v>
      </c>
      <c r="AL23" s="101"/>
      <c r="AM23" s="101"/>
      <c r="AN23" s="101"/>
    </row>
    <row r="24" spans="1:40" ht="18.75" customHeight="1">
      <c r="A24" s="4"/>
      <c r="B24" s="223" t="s">
        <v>79</v>
      </c>
      <c r="C24" s="264"/>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6"/>
      <c r="AK24" s="261"/>
      <c r="AL24" s="101"/>
      <c r="AM24" s="4"/>
      <c r="AN24" s="4"/>
    </row>
    <row r="25" spans="1:40" ht="18.75" customHeight="1">
      <c r="A25" s="76"/>
      <c r="B25" s="256"/>
      <c r="C25" s="230"/>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8"/>
      <c r="AI25" s="259">
        <f>SUM(D25:AH25)</f>
        <v>0</v>
      </c>
      <c r="AJ25" s="260"/>
      <c r="AK25" s="261">
        <f>IF(AND(AI25&gt;0,AJ25&gt;0),IF((AI25/AJ25)&gt;1,1,(ROUNDDOWN(AI25/AJ25,2))),0)</f>
        <v>0</v>
      </c>
      <c r="AL25" s="76"/>
      <c r="AM25" s="76"/>
      <c r="AN25" s="76"/>
    </row>
    <row r="26" spans="1:40" ht="18.75" customHeight="1">
      <c r="A26" s="76"/>
      <c r="B26" s="262"/>
      <c r="C26" s="230"/>
      <c r="D26" s="257"/>
      <c r="E26" s="257"/>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8"/>
      <c r="AI26" s="259">
        <f>SUM(D26:AH26)</f>
        <v>0</v>
      </c>
      <c r="AJ26" s="260"/>
      <c r="AK26" s="261">
        <f>IF(AND(AI26&gt;0,AJ26&gt;0),IF((AI26/AJ26)&gt;1,1,(ROUNDDOWN(AI26/AJ26,2))),0)</f>
        <v>0</v>
      </c>
      <c r="AL26" s="76"/>
      <c r="AM26" s="76"/>
      <c r="AN26" s="76"/>
    </row>
    <row r="27" spans="1:40" ht="18.75" customHeight="1">
      <c r="A27" s="4"/>
      <c r="B27" s="227"/>
      <c r="C27" s="263"/>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8"/>
      <c r="AI27" s="259">
        <f>SUM(D27:AH27)</f>
        <v>0</v>
      </c>
      <c r="AJ27" s="260"/>
      <c r="AK27" s="261">
        <f>IF(AND(AI27&gt;0,AJ27&gt;0),IF((AI27/AJ27)&gt;1,1,(ROUNDDOWN(AI27/AJ27,2))),0)</f>
        <v>0</v>
      </c>
      <c r="AL27" s="101"/>
      <c r="AM27" s="101"/>
      <c r="AN27" s="101"/>
    </row>
    <row r="28" spans="1:40" ht="19.5" customHeight="1">
      <c r="A28" s="16"/>
      <c r="B28" s="223" t="s">
        <v>80</v>
      </c>
      <c r="C28" s="264"/>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6"/>
      <c r="AK28" s="261"/>
      <c r="AL28" s="16"/>
      <c r="AM28" s="16"/>
      <c r="AN28" s="16"/>
    </row>
    <row r="29" spans="1:40" ht="18.75" customHeight="1">
      <c r="A29" s="76"/>
      <c r="B29" s="256"/>
      <c r="C29" s="230"/>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8"/>
      <c r="AI29" s="259">
        <f>SUM(D29:AH29)</f>
        <v>0</v>
      </c>
      <c r="AJ29" s="260"/>
      <c r="AK29" s="261">
        <f>IF(AND(AI29&gt;0,AJ29&gt;0),IF((AI29/AJ29)&gt;1,1,(ROUNDDOWN(AI29/AJ29,2))),0)</f>
        <v>0</v>
      </c>
      <c r="AL29" s="76"/>
      <c r="AM29" s="76"/>
      <c r="AN29" s="76"/>
    </row>
    <row r="30" spans="1:40" ht="18.75" customHeight="1">
      <c r="A30" s="76"/>
      <c r="B30" s="262"/>
      <c r="C30" s="230"/>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8"/>
      <c r="AI30" s="259">
        <f>SUM(D30:AH30)</f>
        <v>0</v>
      </c>
      <c r="AJ30" s="260"/>
      <c r="AK30" s="261">
        <f>IF(AND(AI30&gt;0,AJ30&gt;0),IF((AI30/AJ30)&gt;1,1,(ROUNDDOWN(AI30/AJ30,2))),0)</f>
        <v>0</v>
      </c>
      <c r="AL30" s="76"/>
      <c r="AM30" s="76"/>
      <c r="AN30" s="76"/>
    </row>
    <row r="31" spans="1:40" ht="18.75" customHeight="1">
      <c r="A31" s="4"/>
      <c r="B31" s="227"/>
      <c r="C31" s="263"/>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8"/>
      <c r="AI31" s="259">
        <f>SUM(D31:AH31)</f>
        <v>0</v>
      </c>
      <c r="AJ31" s="260"/>
      <c r="AK31" s="261">
        <f>IF(AND(AI31&gt;0,AJ31&gt;0),IF((AI31/AJ31)&gt;1,1,(ROUNDDOWN(AI31/AJ31,2))),0)</f>
        <v>0</v>
      </c>
      <c r="AL31" s="101"/>
      <c r="AM31" s="101"/>
      <c r="AN31" s="101"/>
    </row>
    <row r="32" spans="1:40" ht="19.5" customHeight="1">
      <c r="A32" s="16"/>
      <c r="B32" s="223" t="s">
        <v>81</v>
      </c>
      <c r="C32" s="264"/>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6"/>
      <c r="AK32" s="261"/>
      <c r="AL32" s="16"/>
      <c r="AM32" s="16"/>
      <c r="AN32" s="16"/>
    </row>
    <row r="33" spans="1:40" ht="18.75" customHeight="1">
      <c r="A33" s="76"/>
      <c r="B33" s="256"/>
      <c r="C33" s="230"/>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8"/>
      <c r="AI33" s="259">
        <f>SUM(D33:AH33)</f>
        <v>0</v>
      </c>
      <c r="AJ33" s="260"/>
      <c r="AK33" s="261">
        <f>IF(AND(AI33&gt;0,AJ33&gt;0),IF((AI33/AJ33)&gt;1,1,(ROUNDDOWN(AI33/AJ33,2))),0)</f>
        <v>0</v>
      </c>
      <c r="AL33" s="76"/>
      <c r="AM33" s="76"/>
      <c r="AN33" s="76"/>
    </row>
    <row r="34" spans="1:40" ht="18.75" customHeight="1">
      <c r="A34" s="76"/>
      <c r="B34" s="262"/>
      <c r="C34" s="230"/>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8"/>
      <c r="AI34" s="259">
        <f>SUM(D34:AH34)</f>
        <v>0</v>
      </c>
      <c r="AJ34" s="260"/>
      <c r="AK34" s="261">
        <f>IF(AND(AI34&gt;0,AJ34&gt;0),IF((AI34/AJ34)&gt;1,1,(ROUNDDOWN(AI34/AJ34,2))),0)</f>
        <v>0</v>
      </c>
      <c r="AL34" s="76"/>
      <c r="AM34" s="76"/>
      <c r="AN34" s="76"/>
    </row>
    <row r="35" spans="1:40" ht="18.75" customHeight="1">
      <c r="A35" s="4"/>
      <c r="B35" s="227"/>
      <c r="C35" s="263"/>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8"/>
      <c r="AI35" s="259">
        <f>SUM(D35:AH35)</f>
        <v>0</v>
      </c>
      <c r="AJ35" s="260"/>
      <c r="AK35" s="261">
        <f>IF(AND(AI35&gt;0,AJ35&gt;0),IF((AI35/AJ35)&gt;1,1,(ROUNDDOWN(AI35/AJ35,2))),0)</f>
        <v>0</v>
      </c>
      <c r="AL35" s="101"/>
      <c r="AM35" s="101"/>
      <c r="AN35" s="101"/>
    </row>
    <row r="36" spans="1:40" ht="19.5" customHeight="1">
      <c r="A36" s="4"/>
      <c r="B36" s="223" t="s">
        <v>82</v>
      </c>
      <c r="C36" s="264"/>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6"/>
      <c r="AK36" s="261"/>
      <c r="AL36" s="4"/>
      <c r="AM36" s="4"/>
      <c r="AN36" s="4"/>
    </row>
    <row r="37" spans="1:40" ht="18.75" customHeight="1">
      <c r="A37" s="76"/>
      <c r="B37" s="256"/>
      <c r="C37" s="230"/>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8"/>
      <c r="AI37" s="259">
        <f>SUM(D37:AH37)</f>
        <v>0</v>
      </c>
      <c r="AJ37" s="260"/>
      <c r="AK37" s="261">
        <f>IF(AND(AI37&gt;0,AJ37&gt;0),IF((AI37/AJ37)&gt;1,1,(ROUNDDOWN(AI37/AJ37,2))),0)</f>
        <v>0</v>
      </c>
      <c r="AL37" s="76"/>
      <c r="AM37" s="76"/>
      <c r="AN37" s="76"/>
    </row>
    <row r="38" spans="1:40" ht="18.75" customHeight="1">
      <c r="A38" s="76"/>
      <c r="B38" s="262"/>
      <c r="C38" s="230"/>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8"/>
      <c r="AI38" s="259">
        <f>SUM(D38:AH38)</f>
        <v>0</v>
      </c>
      <c r="AJ38" s="260"/>
      <c r="AK38" s="261">
        <f>IF(AND(AI38&gt;0,AJ38&gt;0),IF((AI38/AJ38)&gt;1,1,(ROUNDDOWN(AI38/AJ38,2))),0)</f>
        <v>0</v>
      </c>
      <c r="AL38" s="76"/>
      <c r="AM38" s="76"/>
      <c r="AN38" s="76"/>
    </row>
    <row r="39" spans="1:40" ht="18.75" customHeight="1">
      <c r="A39" s="4"/>
      <c r="B39" s="227"/>
      <c r="C39" s="263"/>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8"/>
      <c r="AI39" s="259">
        <f>SUM(D39:AH39)</f>
        <v>0</v>
      </c>
      <c r="AJ39" s="260"/>
      <c r="AK39" s="261">
        <f>IF(AND(AI39&gt;0,AJ39&gt;0),IF((AI39/AJ39)&gt;1,1,(ROUNDDOWN(AI39/AJ39,2))),0)</f>
        <v>0</v>
      </c>
      <c r="AL39" s="101"/>
      <c r="AM39" s="101"/>
      <c r="AN39" s="101"/>
    </row>
    <row r="40" spans="1:40" ht="18.75" customHeight="1">
      <c r="A40" s="4"/>
      <c r="B40" s="593" t="s">
        <v>96</v>
      </c>
      <c r="C40" s="553"/>
      <c r="D40" s="269">
        <f t="shared" ref="D40:AI40" si="0">SUM(D5:D39)</f>
        <v>0</v>
      </c>
      <c r="E40" s="269">
        <f t="shared" si="0"/>
        <v>0</v>
      </c>
      <c r="F40" s="269">
        <f t="shared" si="0"/>
        <v>0</v>
      </c>
      <c r="G40" s="269">
        <f t="shared" si="0"/>
        <v>0</v>
      </c>
      <c r="H40" s="269">
        <f t="shared" si="0"/>
        <v>0</v>
      </c>
      <c r="I40" s="269">
        <f t="shared" si="0"/>
        <v>0</v>
      </c>
      <c r="J40" s="269">
        <f t="shared" si="0"/>
        <v>0</v>
      </c>
      <c r="K40" s="269">
        <f t="shared" si="0"/>
        <v>0</v>
      </c>
      <c r="L40" s="269">
        <f t="shared" si="0"/>
        <v>0</v>
      </c>
      <c r="M40" s="269">
        <f t="shared" si="0"/>
        <v>0</v>
      </c>
      <c r="N40" s="269">
        <f t="shared" si="0"/>
        <v>0</v>
      </c>
      <c r="O40" s="269">
        <f t="shared" si="0"/>
        <v>0</v>
      </c>
      <c r="P40" s="269">
        <f t="shared" si="0"/>
        <v>0</v>
      </c>
      <c r="Q40" s="269">
        <f t="shared" si="0"/>
        <v>0</v>
      </c>
      <c r="R40" s="269">
        <f t="shared" si="0"/>
        <v>0</v>
      </c>
      <c r="S40" s="269">
        <f t="shared" si="0"/>
        <v>0</v>
      </c>
      <c r="T40" s="269">
        <f t="shared" si="0"/>
        <v>0</v>
      </c>
      <c r="U40" s="269">
        <f t="shared" si="0"/>
        <v>0</v>
      </c>
      <c r="V40" s="269">
        <f t="shared" si="0"/>
        <v>0</v>
      </c>
      <c r="W40" s="269">
        <f t="shared" si="0"/>
        <v>0</v>
      </c>
      <c r="X40" s="269">
        <f t="shared" si="0"/>
        <v>0</v>
      </c>
      <c r="Y40" s="269">
        <f t="shared" si="0"/>
        <v>0</v>
      </c>
      <c r="Z40" s="269">
        <f t="shared" si="0"/>
        <v>0</v>
      </c>
      <c r="AA40" s="269">
        <f t="shared" si="0"/>
        <v>0</v>
      </c>
      <c r="AB40" s="269">
        <f t="shared" si="0"/>
        <v>0</v>
      </c>
      <c r="AC40" s="269">
        <f t="shared" si="0"/>
        <v>0</v>
      </c>
      <c r="AD40" s="269">
        <f t="shared" si="0"/>
        <v>0</v>
      </c>
      <c r="AE40" s="269">
        <f t="shared" si="0"/>
        <v>0</v>
      </c>
      <c r="AF40" s="269">
        <f t="shared" si="0"/>
        <v>0</v>
      </c>
      <c r="AG40" s="269">
        <f t="shared" si="0"/>
        <v>0</v>
      </c>
      <c r="AH40" s="269">
        <f t="shared" si="0"/>
        <v>0</v>
      </c>
      <c r="AI40" s="269">
        <f t="shared" si="0"/>
        <v>0</v>
      </c>
      <c r="AJ40" s="270"/>
      <c r="AK40" s="271">
        <f>SUM(AK5:AK39)</f>
        <v>0</v>
      </c>
      <c r="AL40" s="101"/>
      <c r="AM40" s="4"/>
      <c r="AN40" s="4"/>
    </row>
    <row r="41" spans="1:40" ht="4.5" customHeight="1">
      <c r="A41" s="4"/>
      <c r="B41" s="4"/>
      <c r="C41" s="4"/>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07"/>
      <c r="AL41" s="101"/>
      <c r="AM41" s="4"/>
      <c r="AN41" s="4"/>
    </row>
    <row r="42" spans="1:40" ht="19.5" customHeight="1">
      <c r="A42" s="16"/>
      <c r="B42" s="250" t="s">
        <v>140</v>
      </c>
      <c r="C42" s="28"/>
      <c r="D42" s="31"/>
      <c r="E42" s="35"/>
      <c r="F42" s="68"/>
      <c r="G42" s="68"/>
      <c r="H42" s="68"/>
      <c r="I42" s="68"/>
      <c r="J42" s="108"/>
      <c r="K42" s="68"/>
      <c r="L42" s="68"/>
      <c r="M42" s="68"/>
      <c r="N42" s="68"/>
      <c r="O42" s="108"/>
      <c r="P42" s="68"/>
      <c r="Q42" s="68"/>
      <c r="R42" s="68"/>
      <c r="S42" s="68"/>
      <c r="T42" s="108"/>
      <c r="U42" s="68"/>
      <c r="V42" s="68"/>
      <c r="W42" s="68"/>
      <c r="X42" s="68"/>
      <c r="Y42" s="108"/>
      <c r="Z42" s="68"/>
      <c r="AA42" s="68"/>
      <c r="AB42" s="16"/>
      <c r="AC42" s="16"/>
      <c r="AD42" s="16"/>
      <c r="AE42" s="16"/>
      <c r="AF42" s="16"/>
      <c r="AG42" s="16"/>
      <c r="AH42" s="16"/>
      <c r="AI42" s="16"/>
      <c r="AJ42" s="16"/>
      <c r="AL42" s="16"/>
      <c r="AM42" s="16"/>
      <c r="AN42" s="16"/>
    </row>
    <row r="43" spans="1:40" ht="19.5" customHeight="1">
      <c r="A43" s="16"/>
      <c r="B43" s="250" t="s">
        <v>85</v>
      </c>
      <c r="C43" s="28" t="s">
        <v>151</v>
      </c>
      <c r="D43" s="31"/>
      <c r="E43" s="35"/>
      <c r="F43" s="68"/>
      <c r="G43" s="68"/>
      <c r="H43" s="68"/>
      <c r="I43" s="68"/>
      <c r="J43" s="108"/>
      <c r="K43" s="68"/>
      <c r="L43" s="68"/>
      <c r="M43" s="68"/>
      <c r="N43" s="68"/>
      <c r="O43" s="108"/>
      <c r="P43" s="68"/>
      <c r="Q43" s="68"/>
      <c r="R43" s="68"/>
      <c r="S43" s="68"/>
      <c r="T43" s="108"/>
      <c r="U43" s="68"/>
      <c r="V43" s="68"/>
      <c r="W43" s="68"/>
      <c r="X43" s="68"/>
      <c r="Y43" s="108"/>
      <c r="Z43" s="68"/>
      <c r="AA43" s="68"/>
      <c r="AB43" s="16"/>
      <c r="AC43" s="16"/>
      <c r="AD43" s="16"/>
      <c r="AE43" s="16"/>
      <c r="AF43" s="16"/>
      <c r="AG43" s="16"/>
      <c r="AH43" s="16"/>
      <c r="AI43" s="16"/>
      <c r="AJ43" s="16"/>
      <c r="AK43" s="109"/>
      <c r="AL43" s="16"/>
      <c r="AM43" s="16"/>
      <c r="AN43" s="16"/>
    </row>
    <row r="44" spans="1:40" ht="19.5" customHeight="1">
      <c r="A44" s="16"/>
      <c r="B44" s="250" t="s">
        <v>87</v>
      </c>
      <c r="C44" s="28" t="s">
        <v>152</v>
      </c>
      <c r="D44" s="31"/>
      <c r="E44" s="31"/>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09"/>
      <c r="AL44" s="16"/>
      <c r="AM44" s="16"/>
      <c r="AN44" s="16"/>
    </row>
    <row r="45" spans="1:40" ht="19.5" customHeight="1">
      <c r="A45" s="16"/>
      <c r="B45" s="250" t="s">
        <v>89</v>
      </c>
      <c r="C45" s="28" t="s">
        <v>102</v>
      </c>
      <c r="D45" s="31"/>
      <c r="E45" s="31"/>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09"/>
      <c r="AL45" s="16"/>
      <c r="AM45" s="16"/>
      <c r="AN45" s="16"/>
    </row>
    <row r="46" spans="1:40" ht="19.5" customHeight="1">
      <c r="A46" s="16"/>
      <c r="B46" s="250" t="s">
        <v>91</v>
      </c>
      <c r="C46" s="28" t="s">
        <v>153</v>
      </c>
      <c r="D46" s="31"/>
      <c r="E46" s="31"/>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09"/>
      <c r="AL46" s="16"/>
      <c r="AM46" s="16"/>
      <c r="AN46" s="16"/>
    </row>
    <row r="47" spans="1:40" ht="16.5" customHeight="1">
      <c r="A47" s="16"/>
      <c r="B47" s="68"/>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09"/>
      <c r="AL47" s="16"/>
      <c r="AM47" s="16"/>
      <c r="AN47" s="16"/>
    </row>
    <row r="48" spans="1:40" ht="16.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09"/>
      <c r="AL48" s="16"/>
      <c r="AM48" s="16"/>
      <c r="AN48" s="16"/>
    </row>
    <row r="49" spans="1:40" ht="16.5" customHeight="1">
      <c r="A49" s="110"/>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1"/>
      <c r="AL49" s="110"/>
      <c r="AM49" s="110"/>
      <c r="AN49" s="110"/>
    </row>
    <row r="50" spans="1:40" ht="16.5" customHeight="1">
      <c r="A50" s="110"/>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1"/>
      <c r="AL50" s="110"/>
      <c r="AM50" s="110"/>
      <c r="AN50" s="110"/>
    </row>
    <row r="51" spans="1:40" ht="17.25" customHeight="1">
      <c r="A51" s="4"/>
      <c r="B51" s="18"/>
      <c r="C51" s="18"/>
      <c r="D51" s="18"/>
      <c r="E51" s="26"/>
      <c r="F51" s="18"/>
      <c r="G51" s="18"/>
      <c r="H51" s="4"/>
      <c r="I51" s="18"/>
      <c r="J51" s="18"/>
      <c r="K51" s="4"/>
      <c r="L51" s="18"/>
      <c r="M51" s="18"/>
      <c r="N51" s="4"/>
      <c r="O51" s="26"/>
      <c r="P51" s="4"/>
      <c r="Q51" s="4"/>
      <c r="R51" s="4"/>
      <c r="S51" s="4"/>
      <c r="T51" s="4"/>
      <c r="U51" s="4"/>
      <c r="V51" s="4"/>
      <c r="W51" s="4"/>
      <c r="X51" s="4"/>
      <c r="Y51" s="4"/>
      <c r="Z51" s="27"/>
      <c r="AA51" s="4"/>
      <c r="AB51" s="4"/>
      <c r="AC51" s="4"/>
      <c r="AD51" s="4"/>
      <c r="AE51" s="4"/>
      <c r="AF51" s="4"/>
      <c r="AG51" s="4"/>
      <c r="AH51" s="4"/>
      <c r="AI51" s="4"/>
      <c r="AJ51" s="4"/>
      <c r="AK51" s="4"/>
      <c r="AL51" s="4"/>
      <c r="AM51" s="4"/>
      <c r="AN51" s="4"/>
    </row>
    <row r="52" spans="1:40" ht="16.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row>
    <row r="53" spans="1:40" ht="16.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row>
    <row r="54" spans="1:40" ht="17.25" customHeight="1">
      <c r="A54" s="4"/>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1"/>
      <c r="AL54" s="110"/>
      <c r="AM54" s="4"/>
      <c r="AN54" s="4"/>
    </row>
    <row r="55" spans="1:40" ht="16.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row>
    <row r="56" spans="1:40" ht="16.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row>
    <row r="57" spans="1:40" ht="21" customHeight="1">
      <c r="A57" s="4"/>
      <c r="B57" s="584" t="s">
        <v>154</v>
      </c>
      <c r="C57" s="560"/>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60"/>
      <c r="AC57" s="560"/>
      <c r="AD57" s="560"/>
      <c r="AE57" s="560"/>
      <c r="AF57" s="560"/>
      <c r="AG57" s="560"/>
      <c r="AH57" s="560"/>
      <c r="AI57" s="560"/>
      <c r="AJ57" s="560"/>
      <c r="AK57" s="560"/>
      <c r="AL57" s="4"/>
      <c r="AM57" s="4"/>
      <c r="AN57" s="4"/>
    </row>
    <row r="58" spans="1:40" ht="20.25" customHeight="1">
      <c r="A58" s="4"/>
      <c r="B58" s="144" t="str">
        <f>計畫經費彙總表!A6</f>
        <v>公司名稱：</v>
      </c>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02"/>
      <c r="AL58" s="4"/>
      <c r="AM58" s="4"/>
      <c r="AN58" s="4"/>
    </row>
    <row r="59" spans="1:40" ht="58.5" customHeight="1">
      <c r="A59" s="4"/>
      <c r="B59" s="149" t="s">
        <v>127</v>
      </c>
      <c r="C59" s="150" t="s">
        <v>128</v>
      </c>
      <c r="D59" s="150">
        <v>1</v>
      </c>
      <c r="E59" s="150">
        <v>2</v>
      </c>
      <c r="F59" s="150">
        <v>3</v>
      </c>
      <c r="G59" s="150">
        <v>4</v>
      </c>
      <c r="H59" s="150">
        <v>5</v>
      </c>
      <c r="I59" s="150">
        <v>6</v>
      </c>
      <c r="J59" s="150">
        <v>7</v>
      </c>
      <c r="K59" s="150">
        <v>8</v>
      </c>
      <c r="L59" s="150">
        <v>9</v>
      </c>
      <c r="M59" s="150">
        <v>10</v>
      </c>
      <c r="N59" s="150">
        <v>11</v>
      </c>
      <c r="O59" s="150">
        <v>12</v>
      </c>
      <c r="P59" s="150">
        <v>13</v>
      </c>
      <c r="Q59" s="150">
        <v>14</v>
      </c>
      <c r="R59" s="150">
        <v>15</v>
      </c>
      <c r="S59" s="150">
        <v>16</v>
      </c>
      <c r="T59" s="150">
        <v>17</v>
      </c>
      <c r="U59" s="150">
        <v>18</v>
      </c>
      <c r="V59" s="150">
        <v>19</v>
      </c>
      <c r="W59" s="150">
        <v>20</v>
      </c>
      <c r="X59" s="150">
        <v>21</v>
      </c>
      <c r="Y59" s="150">
        <v>22</v>
      </c>
      <c r="Z59" s="150">
        <v>23</v>
      </c>
      <c r="AA59" s="150">
        <v>24</v>
      </c>
      <c r="AB59" s="150">
        <v>25</v>
      </c>
      <c r="AC59" s="150">
        <v>26</v>
      </c>
      <c r="AD59" s="150">
        <v>27</v>
      </c>
      <c r="AE59" s="150">
        <v>28</v>
      </c>
      <c r="AF59" s="150">
        <v>29</v>
      </c>
      <c r="AG59" s="150">
        <v>30</v>
      </c>
      <c r="AH59" s="150">
        <v>31</v>
      </c>
      <c r="AI59" s="150" t="s">
        <v>96</v>
      </c>
      <c r="AJ59" s="151" t="s">
        <v>150</v>
      </c>
      <c r="AK59" s="152" t="s">
        <v>98</v>
      </c>
      <c r="AL59" s="4"/>
      <c r="AM59" s="4"/>
      <c r="AN59" s="4"/>
    </row>
    <row r="60" spans="1:40" ht="19.5" customHeight="1">
      <c r="A60" s="4"/>
      <c r="B60" s="88" t="s">
        <v>74</v>
      </c>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4"/>
      <c r="AJ60" s="103"/>
      <c r="AK60" s="104"/>
      <c r="AL60" s="4"/>
      <c r="AM60" s="4"/>
      <c r="AN60" s="4"/>
    </row>
    <row r="61" spans="1:40" ht="19.5" customHeight="1">
      <c r="A61" s="4"/>
      <c r="B61" s="10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6"/>
      <c r="AI61" s="114">
        <f>SUM(D61:AH61)</f>
        <v>0</v>
      </c>
      <c r="AJ61" s="106"/>
      <c r="AK61" s="117">
        <f>IF(AND(AI61&gt;0,AJ61&gt;0),IF((AI61/AJ61)&gt;1,1,(ROUNDDOWN(AI61/AJ61,2))),0)</f>
        <v>0</v>
      </c>
      <c r="AL61" s="4"/>
      <c r="AM61" s="4"/>
      <c r="AN61" s="4"/>
    </row>
    <row r="62" spans="1:40" ht="19.5" customHeight="1">
      <c r="A62" s="4"/>
      <c r="B62" s="89"/>
      <c r="C62" s="116"/>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6"/>
      <c r="AI62" s="114">
        <f>SUM(D62:AH62)</f>
        <v>0</v>
      </c>
      <c r="AJ62" s="118"/>
      <c r="AK62" s="117">
        <f>IF(AND(AI62&gt;0,AJ62&gt;0),IF((AI62/AJ62)&gt;1,1,(ROUNDDOWN(AI62/AJ62,2))),0)</f>
        <v>0</v>
      </c>
      <c r="AL62" s="4"/>
      <c r="AM62" s="4"/>
      <c r="AN62" s="4"/>
    </row>
    <row r="63" spans="1:40" ht="19.5" customHeight="1">
      <c r="A63" s="4"/>
      <c r="B63" s="88" t="s">
        <v>75</v>
      </c>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20"/>
      <c r="AK63" s="117"/>
      <c r="AL63" s="4"/>
      <c r="AM63" s="4"/>
      <c r="AN63" s="4"/>
    </row>
    <row r="64" spans="1:40" ht="19.5" customHeight="1">
      <c r="A64" s="4"/>
      <c r="B64" s="10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6"/>
      <c r="AI64" s="114">
        <f>SUM(D64:AH64)</f>
        <v>0</v>
      </c>
      <c r="AJ64" s="118"/>
      <c r="AK64" s="117">
        <f>IF(AND(AI64&gt;0,AJ64&gt;0),IF((AI64/AJ64)&gt;1,1,(ROUNDDOWN(AI64/AJ64,2))),0)</f>
        <v>0</v>
      </c>
      <c r="AL64" s="4"/>
      <c r="AM64" s="4"/>
      <c r="AN64" s="4"/>
    </row>
    <row r="65" spans="1:40" ht="19.5" customHeight="1">
      <c r="A65" s="4"/>
      <c r="B65" s="89"/>
      <c r="C65" s="116"/>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6"/>
      <c r="AI65" s="114">
        <f>SUM(D65:AH65)</f>
        <v>0</v>
      </c>
      <c r="AJ65" s="118"/>
      <c r="AK65" s="117">
        <f>IF(AND(AI65&gt;0,AJ65&gt;0),IF((AI65/AJ65)&gt;1,1,(ROUNDDOWN(AI65/AJ65,2))),0)</f>
        <v>0</v>
      </c>
      <c r="AL65" s="4"/>
      <c r="AM65" s="4"/>
      <c r="AN65" s="4"/>
    </row>
    <row r="66" spans="1:40" ht="19.5" customHeight="1">
      <c r="A66" s="4"/>
      <c r="B66" s="88" t="s">
        <v>76</v>
      </c>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9"/>
      <c r="AJ66" s="120"/>
      <c r="AK66" s="104"/>
      <c r="AL66" s="4"/>
      <c r="AM66" s="4"/>
      <c r="AN66" s="4"/>
    </row>
    <row r="67" spans="1:40" ht="19.5" customHeight="1">
      <c r="A67" s="4"/>
      <c r="B67" s="10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6"/>
      <c r="AI67" s="114">
        <f>SUM(D67:AH67)</f>
        <v>0</v>
      </c>
      <c r="AJ67" s="118"/>
      <c r="AK67" s="117">
        <f>IF(AND(AI67&gt;0,AJ67&gt;0),IF((AI67/AJ67)&gt;1,1,(ROUNDDOWN(AI67/AJ67,2))),0)</f>
        <v>0</v>
      </c>
      <c r="AL67" s="4"/>
      <c r="AM67" s="4"/>
      <c r="AN67" s="4"/>
    </row>
    <row r="68" spans="1:40" ht="19.5" customHeight="1">
      <c r="A68" s="4"/>
      <c r="B68" s="89"/>
      <c r="C68" s="116"/>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6"/>
      <c r="AI68" s="114">
        <f>SUM(D68:AH68)</f>
        <v>0</v>
      </c>
      <c r="AJ68" s="118"/>
      <c r="AK68" s="117">
        <f>IF(AND(AI68&gt;0,AJ68&gt;0),IF((AI68/AJ68)&gt;1,1,(ROUNDDOWN(AI68/AJ68,2))),0)</f>
        <v>0</v>
      </c>
      <c r="AL68" s="4"/>
      <c r="AM68" s="4"/>
      <c r="AN68" s="4"/>
    </row>
    <row r="69" spans="1:40" ht="19.5" customHeight="1">
      <c r="A69" s="4"/>
      <c r="B69" s="88" t="s">
        <v>77</v>
      </c>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c r="AF69" s="119"/>
      <c r="AG69" s="119"/>
      <c r="AH69" s="119"/>
      <c r="AI69" s="119"/>
      <c r="AJ69" s="120"/>
      <c r="AK69" s="117"/>
      <c r="AL69" s="4"/>
      <c r="AM69" s="4"/>
      <c r="AN69" s="4"/>
    </row>
    <row r="70" spans="1:40" ht="19.5" customHeight="1">
      <c r="A70" s="4"/>
      <c r="B70" s="10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6"/>
      <c r="AI70" s="114">
        <f>SUM(D70:AH70)</f>
        <v>0</v>
      </c>
      <c r="AJ70" s="118"/>
      <c r="AK70" s="117">
        <f>IF(AND(AI70&gt;0,AJ70&gt;0),IF((AI70/AJ70)&gt;1,1,(ROUNDDOWN(AI70/AJ70,2))),0)</f>
        <v>0</v>
      </c>
      <c r="AL70" s="4"/>
      <c r="AM70" s="4"/>
      <c r="AN70" s="4"/>
    </row>
    <row r="71" spans="1:40" ht="19.5" customHeight="1">
      <c r="A71" s="4"/>
      <c r="B71" s="89"/>
      <c r="C71" s="116"/>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6"/>
      <c r="AI71" s="114">
        <f>SUM(D71:AH71)</f>
        <v>0</v>
      </c>
      <c r="AJ71" s="118"/>
      <c r="AK71" s="117">
        <f>IF(AND(AI71&gt;0,AJ71&gt;0),IF((AI71/AJ71)&gt;1,1,(ROUNDDOWN(AI71/AJ71,2))),0)</f>
        <v>0</v>
      </c>
      <c r="AL71" s="4"/>
      <c r="AM71" s="4"/>
      <c r="AN71" s="4"/>
    </row>
    <row r="72" spans="1:40" ht="19.5" customHeight="1">
      <c r="A72" s="4"/>
      <c r="B72" s="88" t="s">
        <v>78</v>
      </c>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20"/>
      <c r="AK72" s="117"/>
      <c r="AL72" s="4"/>
      <c r="AM72" s="4"/>
      <c r="AN72" s="4"/>
    </row>
    <row r="73" spans="1:40" ht="19.5" customHeight="1">
      <c r="A73" s="4"/>
      <c r="B73" s="10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6"/>
      <c r="AI73" s="114">
        <f>SUM(D73:AH73)</f>
        <v>0</v>
      </c>
      <c r="AJ73" s="118"/>
      <c r="AK73" s="117">
        <f>IF(AND(AI73&gt;0,AJ73&gt;0),IF((AI73/AJ73)&gt;1,1,(ROUNDDOWN(AI73/AJ73,2))),0)</f>
        <v>0</v>
      </c>
      <c r="AL73" s="4"/>
      <c r="AM73" s="4"/>
      <c r="AN73" s="4"/>
    </row>
    <row r="74" spans="1:40" ht="19.5" customHeight="1">
      <c r="A74" s="4"/>
      <c r="B74" s="89"/>
      <c r="C74" s="116"/>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6"/>
      <c r="AI74" s="114">
        <f>SUM(D74:AH74)</f>
        <v>0</v>
      </c>
      <c r="AJ74" s="118"/>
      <c r="AK74" s="117">
        <f>IF(AND(AI74&gt;0,AJ74&gt;0),IF((AI74/AJ74)&gt;1,1,(ROUNDDOWN(AI74/AJ74,2))),0)</f>
        <v>0</v>
      </c>
      <c r="AL74" s="4"/>
      <c r="AM74" s="4"/>
      <c r="AN74" s="4"/>
    </row>
    <row r="75" spans="1:40" ht="19.5" customHeight="1">
      <c r="A75" s="4"/>
      <c r="B75" s="88" t="s">
        <v>79</v>
      </c>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20"/>
      <c r="AK75" s="117"/>
      <c r="AL75" s="4"/>
      <c r="AM75" s="4"/>
      <c r="AN75" s="4"/>
    </row>
    <row r="76" spans="1:40" ht="19.5" customHeight="1">
      <c r="A76" s="4"/>
      <c r="B76" s="10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6"/>
      <c r="AI76" s="114">
        <f>SUM(D76:AH76)</f>
        <v>0</v>
      </c>
      <c r="AJ76" s="118"/>
      <c r="AK76" s="117">
        <f>IF(AND(AI76&gt;0,AJ76&gt;0),IF((AI76/AJ76)&gt;1,1,(ROUNDDOWN(AI76/AJ76,2))),0)</f>
        <v>0</v>
      </c>
      <c r="AL76" s="4"/>
      <c r="AM76" s="4"/>
      <c r="AN76" s="4"/>
    </row>
    <row r="77" spans="1:40" ht="19.5" customHeight="1">
      <c r="A77" s="4"/>
      <c r="B77" s="89"/>
      <c r="C77" s="116"/>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6"/>
      <c r="AI77" s="114">
        <f>SUM(D77:AH77)</f>
        <v>0</v>
      </c>
      <c r="AJ77" s="118"/>
      <c r="AK77" s="117">
        <f>IF(AND(AI77&gt;0,AJ77&gt;0),IF((AI77/AJ77)&gt;1,1,(ROUNDDOWN(AI77/AJ77,2))),0)</f>
        <v>0</v>
      </c>
      <c r="AL77" s="4"/>
      <c r="AM77" s="4"/>
      <c r="AN77" s="4"/>
    </row>
    <row r="78" spans="1:40" ht="19.5" customHeight="1">
      <c r="A78" s="4"/>
      <c r="B78" s="88" t="s">
        <v>80</v>
      </c>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20"/>
      <c r="AK78" s="117"/>
      <c r="AL78" s="4"/>
      <c r="AM78" s="4"/>
      <c r="AN78" s="4"/>
    </row>
    <row r="79" spans="1:40" ht="19.5" customHeight="1">
      <c r="A79" s="4"/>
      <c r="B79" s="10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6"/>
      <c r="AI79" s="114">
        <f>SUM(D79:AH79)</f>
        <v>0</v>
      </c>
      <c r="AJ79" s="118"/>
      <c r="AK79" s="117">
        <f>IF(AND(AI79&gt;0,AJ79&gt;0),IF((AI79/AJ79)&gt;1,1,(ROUNDDOWN(AI79/AJ79,2))),0)</f>
        <v>0</v>
      </c>
      <c r="AL79" s="4"/>
      <c r="AM79" s="4"/>
      <c r="AN79" s="4"/>
    </row>
    <row r="80" spans="1:40" ht="19.5" customHeight="1">
      <c r="A80" s="4"/>
      <c r="B80" s="89"/>
      <c r="C80" s="11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6"/>
      <c r="AI80" s="114">
        <f>SUM(D80:AH80)</f>
        <v>0</v>
      </c>
      <c r="AJ80" s="118"/>
      <c r="AK80" s="117">
        <f>IF(AND(AI80&gt;0,AJ80&gt;0),IF((AI80/AJ80)&gt;1,1,(ROUNDDOWN(AI80/AJ80,2))),0)</f>
        <v>0</v>
      </c>
      <c r="AL80" s="4"/>
      <c r="AM80" s="4"/>
      <c r="AN80" s="4"/>
    </row>
    <row r="81" spans="1:40" ht="19.5" customHeight="1">
      <c r="A81" s="4"/>
      <c r="B81" s="88" t="s">
        <v>81</v>
      </c>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20"/>
      <c r="AK81" s="117"/>
      <c r="AL81" s="4"/>
      <c r="AM81" s="4"/>
      <c r="AN81" s="4"/>
    </row>
    <row r="82" spans="1:40" ht="19.5" customHeight="1">
      <c r="A82" s="4"/>
      <c r="B82" s="10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6"/>
      <c r="AI82" s="114">
        <f>SUM(D82:AH82)</f>
        <v>0</v>
      </c>
      <c r="AJ82" s="118"/>
      <c r="AK82" s="117">
        <f>IF(AND(AI82&gt;0,AJ82&gt;0),IF((AI82/AJ82)&gt;1,1,(ROUNDDOWN(AI82/AJ82,2))),0)</f>
        <v>0</v>
      </c>
      <c r="AL82" s="4"/>
      <c r="AM82" s="4"/>
      <c r="AN82" s="4"/>
    </row>
    <row r="83" spans="1:40" ht="19.5" customHeight="1">
      <c r="A83" s="4"/>
      <c r="B83" s="89"/>
      <c r="C83" s="116"/>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6"/>
      <c r="AI83" s="114">
        <f>SUM(D83:AH83)</f>
        <v>0</v>
      </c>
      <c r="AJ83" s="118"/>
      <c r="AK83" s="117">
        <f>IF(AND(AI83&gt;0,AJ83&gt;0),IF((AI83/AJ83)&gt;1,1,(ROUNDDOWN(AI83/AJ83,2))),0)</f>
        <v>0</v>
      </c>
      <c r="AL83" s="4"/>
      <c r="AM83" s="4"/>
      <c r="AN83" s="4"/>
    </row>
    <row r="84" spans="1:40" ht="19.5" customHeight="1">
      <c r="A84" s="4"/>
      <c r="B84" s="88" t="s">
        <v>82</v>
      </c>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c r="AF84" s="119"/>
      <c r="AG84" s="119"/>
      <c r="AH84" s="119"/>
      <c r="AI84" s="119"/>
      <c r="AJ84" s="120"/>
      <c r="AK84" s="117"/>
      <c r="AL84" s="4"/>
      <c r="AM84" s="4"/>
      <c r="AN84" s="4"/>
    </row>
    <row r="85" spans="1:40" ht="19.5" customHeight="1">
      <c r="A85" s="4"/>
      <c r="B85" s="10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6"/>
      <c r="AI85" s="114">
        <f>SUM(D85:AH85)</f>
        <v>0</v>
      </c>
      <c r="AJ85" s="118"/>
      <c r="AK85" s="117">
        <f>IF(AND(AI85&gt;0,AJ85&gt;0),IF((AI85/AJ85)&gt;1,1,(ROUNDDOWN(AI85/AJ85,2))),0)</f>
        <v>0</v>
      </c>
      <c r="AL85" s="4"/>
      <c r="AM85" s="4"/>
      <c r="AN85" s="4"/>
    </row>
    <row r="86" spans="1:40" ht="19.5" customHeight="1">
      <c r="A86" s="4"/>
      <c r="B86" s="89"/>
      <c r="C86" s="116"/>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6"/>
      <c r="AI86" s="114">
        <f>SUM(D86:AH86)</f>
        <v>0</v>
      </c>
      <c r="AJ86" s="118"/>
      <c r="AK86" s="117">
        <f>IF(AND(AI86&gt;0,AJ86&gt;0),IF((AI86/AJ86)&gt;1,1,(ROUNDDOWN(AI86/AJ86,2))),0)</f>
        <v>0</v>
      </c>
      <c r="AL86" s="4"/>
      <c r="AM86" s="4"/>
      <c r="AN86" s="4"/>
    </row>
    <row r="87" spans="1:40" ht="20.25" customHeight="1">
      <c r="A87" s="4"/>
      <c r="B87" s="591" t="s">
        <v>96</v>
      </c>
      <c r="C87" s="592"/>
      <c r="D87" s="121">
        <f t="shared" ref="D87:AI87" si="1">SUM(D61:D86)</f>
        <v>0</v>
      </c>
      <c r="E87" s="121">
        <f t="shared" si="1"/>
        <v>0</v>
      </c>
      <c r="F87" s="121">
        <f t="shared" si="1"/>
        <v>0</v>
      </c>
      <c r="G87" s="121">
        <f t="shared" si="1"/>
        <v>0</v>
      </c>
      <c r="H87" s="121">
        <f t="shared" si="1"/>
        <v>0</v>
      </c>
      <c r="I87" s="121">
        <f t="shared" si="1"/>
        <v>0</v>
      </c>
      <c r="J87" s="121">
        <f t="shared" si="1"/>
        <v>0</v>
      </c>
      <c r="K87" s="121">
        <f t="shared" si="1"/>
        <v>0</v>
      </c>
      <c r="L87" s="121">
        <f t="shared" si="1"/>
        <v>0</v>
      </c>
      <c r="M87" s="121">
        <f t="shared" si="1"/>
        <v>0</v>
      </c>
      <c r="N87" s="121">
        <f t="shared" si="1"/>
        <v>0</v>
      </c>
      <c r="O87" s="121">
        <f t="shared" si="1"/>
        <v>0</v>
      </c>
      <c r="P87" s="121">
        <f t="shared" si="1"/>
        <v>0</v>
      </c>
      <c r="Q87" s="121">
        <f t="shared" si="1"/>
        <v>0</v>
      </c>
      <c r="R87" s="121">
        <f t="shared" si="1"/>
        <v>0</v>
      </c>
      <c r="S87" s="121">
        <f t="shared" si="1"/>
        <v>0</v>
      </c>
      <c r="T87" s="121">
        <f t="shared" si="1"/>
        <v>0</v>
      </c>
      <c r="U87" s="121">
        <f t="shared" si="1"/>
        <v>0</v>
      </c>
      <c r="V87" s="121">
        <f t="shared" si="1"/>
        <v>0</v>
      </c>
      <c r="W87" s="121">
        <f t="shared" si="1"/>
        <v>0</v>
      </c>
      <c r="X87" s="121">
        <f t="shared" si="1"/>
        <v>0</v>
      </c>
      <c r="Y87" s="121">
        <f t="shared" si="1"/>
        <v>0</v>
      </c>
      <c r="Z87" s="121">
        <f t="shared" si="1"/>
        <v>0</v>
      </c>
      <c r="AA87" s="121">
        <f t="shared" si="1"/>
        <v>0</v>
      </c>
      <c r="AB87" s="121">
        <f t="shared" si="1"/>
        <v>0</v>
      </c>
      <c r="AC87" s="121">
        <f t="shared" si="1"/>
        <v>0</v>
      </c>
      <c r="AD87" s="121">
        <f t="shared" si="1"/>
        <v>0</v>
      </c>
      <c r="AE87" s="121">
        <f t="shared" si="1"/>
        <v>0</v>
      </c>
      <c r="AF87" s="121">
        <f t="shared" si="1"/>
        <v>0</v>
      </c>
      <c r="AG87" s="121">
        <f t="shared" si="1"/>
        <v>0</v>
      </c>
      <c r="AH87" s="121">
        <f t="shared" si="1"/>
        <v>0</v>
      </c>
      <c r="AI87" s="121">
        <f t="shared" si="1"/>
        <v>0</v>
      </c>
      <c r="AJ87" s="122"/>
      <c r="AK87" s="123">
        <f>SUM(AK61:AK86)</f>
        <v>0</v>
      </c>
      <c r="AL87" s="4"/>
      <c r="AM87" s="4"/>
      <c r="AN87" s="4"/>
    </row>
    <row r="88" spans="1:40" ht="17.25" customHeight="1">
      <c r="A88" s="4"/>
      <c r="B88" s="16"/>
      <c r="C88" s="68"/>
      <c r="D88" s="68"/>
      <c r="E88" s="108"/>
      <c r="F88" s="68"/>
      <c r="G88" s="68"/>
      <c r="H88" s="68"/>
      <c r="I88" s="68"/>
      <c r="J88" s="108"/>
      <c r="K88" s="68"/>
      <c r="L88" s="68"/>
      <c r="M88" s="68"/>
      <c r="N88" s="68"/>
      <c r="O88" s="108"/>
      <c r="P88" s="68"/>
      <c r="Q88" s="68"/>
      <c r="R88" s="68"/>
      <c r="S88" s="68"/>
      <c r="T88" s="108"/>
      <c r="U88" s="68"/>
      <c r="V88" s="68"/>
      <c r="W88" s="68"/>
      <c r="X88" s="68"/>
      <c r="Y88" s="108"/>
      <c r="Z88" s="68"/>
      <c r="AA88" s="68"/>
      <c r="AB88" s="68"/>
      <c r="AC88" s="68"/>
      <c r="AD88" s="68"/>
      <c r="AE88" s="68"/>
      <c r="AF88" s="68"/>
      <c r="AG88" s="68"/>
      <c r="AH88" s="68"/>
      <c r="AI88" s="68"/>
      <c r="AJ88" s="68"/>
      <c r="AK88" s="109"/>
      <c r="AL88" s="4"/>
      <c r="AM88" s="4"/>
      <c r="AN88" s="4"/>
    </row>
    <row r="89" spans="1:40" ht="19.5" customHeight="1">
      <c r="A89" s="4"/>
      <c r="B89" s="142" t="s">
        <v>140</v>
      </c>
      <c r="C89" s="31"/>
      <c r="D89" s="37"/>
      <c r="E89" s="35"/>
      <c r="F89" s="37"/>
      <c r="G89" s="68"/>
      <c r="H89" s="68"/>
      <c r="I89" s="68"/>
      <c r="J89" s="108"/>
      <c r="K89" s="68"/>
      <c r="L89" s="68"/>
      <c r="M89" s="68"/>
      <c r="N89" s="68"/>
      <c r="O89" s="108"/>
      <c r="P89" s="68"/>
      <c r="Q89" s="68"/>
      <c r="R89" s="68"/>
      <c r="S89" s="68"/>
      <c r="T89" s="108"/>
      <c r="U89" s="68"/>
      <c r="V89" s="68"/>
      <c r="W89" s="68"/>
      <c r="X89" s="68"/>
      <c r="Y89" s="108"/>
      <c r="Z89" s="68"/>
      <c r="AA89" s="68"/>
      <c r="AB89" s="68"/>
      <c r="AC89" s="68"/>
      <c r="AD89" s="68"/>
      <c r="AE89" s="68"/>
      <c r="AF89" s="68"/>
      <c r="AG89" s="68"/>
      <c r="AH89" s="68"/>
      <c r="AI89" s="68"/>
      <c r="AJ89" s="68"/>
      <c r="AK89" s="109"/>
      <c r="AL89" s="4"/>
      <c r="AM89" s="4"/>
      <c r="AN89" s="4"/>
    </row>
    <row r="90" spans="1:40" ht="19.5" customHeight="1">
      <c r="A90" s="4"/>
      <c r="B90" s="35" t="s">
        <v>85</v>
      </c>
      <c r="C90" s="140" t="s">
        <v>151</v>
      </c>
      <c r="D90" s="37"/>
      <c r="E90" s="37"/>
      <c r="F90" s="37"/>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109"/>
      <c r="AL90" s="4"/>
      <c r="AM90" s="4"/>
      <c r="AN90" s="4"/>
    </row>
    <row r="91" spans="1:40" ht="19.5" customHeight="1">
      <c r="A91" s="4"/>
      <c r="B91" s="35" t="s">
        <v>87</v>
      </c>
      <c r="C91" s="140" t="s">
        <v>152</v>
      </c>
      <c r="D91" s="37"/>
      <c r="E91" s="37"/>
      <c r="F91" s="37"/>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109"/>
      <c r="AL91" s="4"/>
      <c r="AM91" s="4"/>
      <c r="AN91" s="4"/>
    </row>
    <row r="92" spans="1:40" ht="19.5" customHeight="1">
      <c r="A92" s="4"/>
      <c r="B92" s="35" t="s">
        <v>89</v>
      </c>
      <c r="C92" s="140" t="s">
        <v>102</v>
      </c>
      <c r="D92" s="37"/>
      <c r="E92" s="37"/>
      <c r="F92" s="37"/>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109"/>
      <c r="AL92" s="4"/>
      <c r="AM92" s="4"/>
      <c r="AN92" s="4"/>
    </row>
    <row r="93" spans="1:40" ht="19.5" customHeight="1">
      <c r="A93" s="4"/>
      <c r="B93" s="35" t="s">
        <v>91</v>
      </c>
      <c r="C93" s="140" t="s">
        <v>153</v>
      </c>
      <c r="D93" s="37"/>
      <c r="E93" s="37"/>
      <c r="F93" s="37"/>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109"/>
      <c r="AL93" s="4"/>
      <c r="AM93" s="4"/>
      <c r="AN93" s="4"/>
    </row>
    <row r="94" spans="1:40" ht="17.25" customHeight="1">
      <c r="A94" s="4"/>
      <c r="B94" s="28"/>
      <c r="C94" s="2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109"/>
      <c r="AL94" s="4"/>
      <c r="AM94" s="4"/>
      <c r="AN94" s="4"/>
    </row>
    <row r="95" spans="1:40" ht="17.25" customHeight="1">
      <c r="A95" s="4"/>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1"/>
      <c r="AL95" s="4"/>
      <c r="AM95" s="4"/>
      <c r="AN95" s="4"/>
    </row>
  </sheetData>
  <mergeCells count="4">
    <mergeCell ref="B57:AK57"/>
    <mergeCell ref="B87:C87"/>
    <mergeCell ref="B1:AK1"/>
    <mergeCell ref="B40:C40"/>
  </mergeCells>
  <phoneticPr fontId="58" type="noConversion"/>
  <printOptions horizontalCentered="1"/>
  <pageMargins left="0.15748031496062992" right="0.19685039370078741" top="1.2204724409448819" bottom="0.51181102362204722" header="0.51181102362204722" footer="0.19685039370078741"/>
  <pageSetup paperSize="9" scale="62" fitToHeight="0" orientation="landscape" r:id="rId1"/>
  <headerFooter>
    <oddFooter>&amp;C&amp;"標楷體,Regular"&amp;A&amp;R&amp;"標楷體,Regular"第 &amp;P 頁</oddFooter>
  </headerFooter>
  <rowBreaks count="3" manualBreakCount="3">
    <brk id="35" min="1" max="36" man="1"/>
    <brk id="56" max="16383" man="1"/>
    <brk id="83"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V56"/>
  <sheetViews>
    <sheetView tabSelected="1" zoomScaleNormal="100" zoomScaleSheetLayoutView="100" workbookViewId="0">
      <pane xSplit="3" ySplit="3" topLeftCell="D37" activePane="bottomRight" state="frozen"/>
      <selection activeCell="B6" sqref="B6:L6"/>
      <selection pane="topRight" activeCell="B6" sqref="B6:L6"/>
      <selection pane="bottomLeft" activeCell="B6" sqref="B6:L6"/>
      <selection pane="bottomRight" activeCell="C45" sqref="C45"/>
    </sheetView>
  </sheetViews>
  <sheetFormatPr defaultColWidth="9" defaultRowHeight="16.5"/>
  <cols>
    <col min="1" max="1" width="2" style="15" customWidth="1"/>
    <col min="2" max="2" width="17.125" style="15" customWidth="1"/>
    <col min="3" max="4" width="17" style="15" customWidth="1"/>
    <col min="5" max="5" width="17" style="124" customWidth="1"/>
    <col min="6" max="6" width="17" style="125" customWidth="1"/>
    <col min="7" max="7" width="17" style="15" customWidth="1"/>
    <col min="8" max="8" width="17" style="125" customWidth="1"/>
    <col min="9" max="9" width="17" style="15" customWidth="1"/>
    <col min="10" max="11" width="17" style="126" customWidth="1"/>
    <col min="12" max="12" width="17.125" style="75" customWidth="1"/>
    <col min="13" max="13" width="17" style="15" customWidth="1"/>
    <col min="14" max="256" width="9" style="15" customWidth="1"/>
  </cols>
  <sheetData>
    <row r="1" spans="1:256" ht="30" customHeight="1">
      <c r="A1" s="4"/>
      <c r="B1" s="289" t="s">
        <v>155</v>
      </c>
      <c r="C1" s="290"/>
      <c r="D1" s="290"/>
      <c r="E1" s="290"/>
      <c r="F1" s="290"/>
      <c r="G1" s="290"/>
      <c r="H1" s="290"/>
      <c r="I1" s="290"/>
      <c r="J1" s="290"/>
      <c r="K1" s="290"/>
      <c r="L1" s="290"/>
      <c r="M1" s="290"/>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ht="24.75" customHeight="1" thickBot="1">
      <c r="A2" s="4"/>
      <c r="B2" s="138" t="str">
        <f>計畫經費彙總表!A6</f>
        <v>公司名稱：</v>
      </c>
      <c r="C2" s="4"/>
      <c r="D2" s="4"/>
      <c r="E2" s="4"/>
      <c r="F2" s="4"/>
      <c r="G2" s="4"/>
      <c r="H2" s="4"/>
      <c r="I2" s="4"/>
      <c r="J2" s="4"/>
      <c r="K2" s="4"/>
      <c r="L2" s="153" t="s">
        <v>60</v>
      </c>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ht="33.75" thickBot="1">
      <c r="A3" s="101"/>
      <c r="B3" s="482" t="s">
        <v>127</v>
      </c>
      <c r="C3" s="483" t="s">
        <v>128</v>
      </c>
      <c r="D3" s="484" t="s">
        <v>115</v>
      </c>
      <c r="E3" s="485" t="s">
        <v>156</v>
      </c>
      <c r="F3" s="486" t="s">
        <v>157</v>
      </c>
      <c r="G3" s="483" t="s">
        <v>112</v>
      </c>
      <c r="H3" s="486" t="s">
        <v>158</v>
      </c>
      <c r="I3" s="483" t="s">
        <v>114</v>
      </c>
      <c r="J3" s="487" t="s">
        <v>206</v>
      </c>
      <c r="K3" s="487" t="s">
        <v>159</v>
      </c>
      <c r="L3" s="487" t="s">
        <v>160</v>
      </c>
      <c r="M3" s="488" t="s">
        <v>214</v>
      </c>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101"/>
      <c r="FV3" s="101"/>
      <c r="FW3" s="101"/>
      <c r="FX3" s="101"/>
      <c r="FY3" s="101"/>
      <c r="FZ3" s="101"/>
      <c r="GA3" s="101"/>
      <c r="GB3" s="101"/>
      <c r="GC3" s="101"/>
      <c r="GD3" s="101"/>
      <c r="GE3" s="101"/>
      <c r="GF3" s="101"/>
      <c r="GG3" s="101"/>
      <c r="GH3" s="101"/>
      <c r="GI3" s="101"/>
      <c r="GJ3" s="101"/>
      <c r="GK3" s="101"/>
      <c r="GL3" s="101"/>
      <c r="GM3" s="101"/>
      <c r="GN3" s="101"/>
      <c r="GO3" s="101"/>
      <c r="GP3" s="101"/>
      <c r="GQ3" s="101"/>
      <c r="GR3" s="101"/>
      <c r="GS3" s="101"/>
      <c r="GT3" s="101"/>
      <c r="GU3" s="101"/>
      <c r="GV3" s="101"/>
      <c r="GW3" s="101"/>
      <c r="GX3" s="101"/>
      <c r="GY3" s="101"/>
      <c r="GZ3" s="101"/>
      <c r="HA3" s="101"/>
      <c r="HB3" s="101"/>
      <c r="HC3" s="101"/>
      <c r="HD3" s="101"/>
      <c r="HE3" s="101"/>
      <c r="HF3" s="101"/>
      <c r="HG3" s="101"/>
      <c r="HH3" s="101"/>
      <c r="HI3" s="101"/>
      <c r="HJ3" s="101"/>
      <c r="HK3" s="101"/>
      <c r="HL3" s="101"/>
      <c r="HM3" s="101"/>
      <c r="HN3" s="101"/>
      <c r="HO3" s="101"/>
      <c r="HP3" s="101"/>
      <c r="HQ3" s="101"/>
      <c r="HR3" s="101"/>
      <c r="HS3" s="101"/>
      <c r="HT3" s="101"/>
      <c r="HU3" s="101"/>
      <c r="HV3" s="101"/>
      <c r="HW3" s="101"/>
      <c r="HX3" s="101"/>
      <c r="HY3" s="101"/>
      <c r="HZ3" s="101"/>
      <c r="IA3" s="101"/>
      <c r="IB3" s="101"/>
      <c r="IC3" s="101"/>
      <c r="ID3" s="101"/>
      <c r="IE3" s="101"/>
      <c r="IF3" s="101"/>
      <c r="IG3" s="101"/>
      <c r="IH3" s="101"/>
      <c r="II3" s="101"/>
      <c r="IJ3" s="101"/>
      <c r="IK3" s="101"/>
      <c r="IL3" s="101"/>
      <c r="IM3" s="101"/>
      <c r="IN3" s="101"/>
      <c r="IO3" s="101"/>
      <c r="IP3" s="101"/>
      <c r="IQ3" s="101"/>
      <c r="IR3" s="101"/>
      <c r="IS3" s="101"/>
      <c r="IT3" s="101"/>
      <c r="IU3" s="101"/>
      <c r="IV3" s="101"/>
    </row>
    <row r="4" spans="1:256" ht="21" customHeight="1">
      <c r="A4" s="4"/>
      <c r="B4" s="475" t="s">
        <v>74</v>
      </c>
      <c r="C4" s="476"/>
      <c r="D4" s="476"/>
      <c r="E4" s="477"/>
      <c r="F4" s="478"/>
      <c r="G4" s="476"/>
      <c r="H4" s="478"/>
      <c r="I4" s="476"/>
      <c r="J4" s="479"/>
      <c r="K4" s="479"/>
      <c r="L4" s="480"/>
      <c r="M4" s="481"/>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21" customHeight="1">
      <c r="A5" s="4"/>
      <c r="B5" s="472"/>
      <c r="C5" s="305"/>
      <c r="D5" s="305"/>
      <c r="E5" s="465"/>
      <c r="F5" s="499"/>
      <c r="G5" s="305"/>
      <c r="H5" s="499"/>
      <c r="I5" s="305"/>
      <c r="J5" s="466"/>
      <c r="K5" s="466"/>
      <c r="L5" s="464">
        <f>ROUNDDOWN(J5*K5,0)</f>
        <v>0</v>
      </c>
      <c r="M5" s="473"/>
      <c r="N5" s="4"/>
      <c r="O5" s="4"/>
      <c r="P5" s="4"/>
      <c r="Q5" s="76"/>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21" customHeight="1">
      <c r="A6" s="4"/>
      <c r="B6" s="472"/>
      <c r="C6" s="305"/>
      <c r="D6" s="305"/>
      <c r="E6" s="465"/>
      <c r="F6" s="499"/>
      <c r="G6" s="305"/>
      <c r="H6" s="499"/>
      <c r="I6" s="305"/>
      <c r="J6" s="466"/>
      <c r="K6" s="466"/>
      <c r="L6" s="464">
        <f>ROUNDDOWN(J6*K6,0)</f>
        <v>0</v>
      </c>
      <c r="M6" s="47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21" customHeight="1">
      <c r="A7" s="4"/>
      <c r="B7" s="474" t="s">
        <v>26</v>
      </c>
      <c r="C7" s="307"/>
      <c r="D7" s="307"/>
      <c r="E7" s="467"/>
      <c r="F7" s="507"/>
      <c r="G7" s="307"/>
      <c r="H7" s="507"/>
      <c r="I7" s="307"/>
      <c r="J7" s="468"/>
      <c r="K7" s="468"/>
      <c r="L7" s="469">
        <f>SUM(L5:L6)</f>
        <v>0</v>
      </c>
      <c r="M7" s="309"/>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21" customHeight="1">
      <c r="A8" s="4"/>
      <c r="B8" s="470" t="s">
        <v>75</v>
      </c>
      <c r="C8" s="459"/>
      <c r="D8" s="459"/>
      <c r="E8" s="462"/>
      <c r="F8" s="508"/>
      <c r="G8" s="459"/>
      <c r="H8" s="508"/>
      <c r="I8" s="459"/>
      <c r="J8" s="463"/>
      <c r="K8" s="463"/>
      <c r="L8" s="464"/>
      <c r="M8" s="471"/>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21" customHeight="1">
      <c r="A9" s="4"/>
      <c r="B9" s="472"/>
      <c r="C9" s="305"/>
      <c r="D9" s="305"/>
      <c r="E9" s="465"/>
      <c r="F9" s="499"/>
      <c r="G9" s="305"/>
      <c r="H9" s="499"/>
      <c r="I9" s="305"/>
      <c r="J9" s="466"/>
      <c r="K9" s="466"/>
      <c r="L9" s="464">
        <f>ROUNDDOWN(J9*K9,0)</f>
        <v>0</v>
      </c>
      <c r="M9" s="47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21" customHeight="1">
      <c r="A10" s="4"/>
      <c r="B10" s="472"/>
      <c r="C10" s="305"/>
      <c r="D10" s="305"/>
      <c r="E10" s="465"/>
      <c r="F10" s="499"/>
      <c r="G10" s="305"/>
      <c r="H10" s="499"/>
      <c r="I10" s="305"/>
      <c r="J10" s="466"/>
      <c r="K10" s="466"/>
      <c r="L10" s="464">
        <f>ROUNDDOWN(J10*K10,0)</f>
        <v>0</v>
      </c>
      <c r="M10" s="473"/>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21" customHeight="1">
      <c r="A11" s="4"/>
      <c r="B11" s="474" t="s">
        <v>26</v>
      </c>
      <c r="C11" s="307"/>
      <c r="D11" s="307"/>
      <c r="E11" s="467"/>
      <c r="F11" s="507"/>
      <c r="G11" s="307"/>
      <c r="H11" s="507"/>
      <c r="I11" s="307"/>
      <c r="J11" s="468"/>
      <c r="K11" s="468"/>
      <c r="L11" s="469">
        <f>SUM(L9:L10)</f>
        <v>0</v>
      </c>
      <c r="M11" s="309"/>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21" customHeight="1">
      <c r="A12" s="4"/>
      <c r="B12" s="470" t="s">
        <v>76</v>
      </c>
      <c r="C12" s="459"/>
      <c r="D12" s="459"/>
      <c r="E12" s="462"/>
      <c r="F12" s="508"/>
      <c r="G12" s="459"/>
      <c r="H12" s="508"/>
      <c r="I12" s="459"/>
      <c r="J12" s="463"/>
      <c r="K12" s="463"/>
      <c r="L12" s="464"/>
      <c r="M12" s="471"/>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21" customHeight="1">
      <c r="A13" s="127"/>
      <c r="B13" s="472"/>
      <c r="C13" s="305"/>
      <c r="D13" s="305"/>
      <c r="E13" s="465"/>
      <c r="F13" s="499"/>
      <c r="G13" s="305"/>
      <c r="H13" s="499"/>
      <c r="I13" s="305"/>
      <c r="J13" s="466"/>
      <c r="K13" s="466"/>
      <c r="L13" s="464">
        <f>ROUNDDOWN(J13*K13,0)</f>
        <v>0</v>
      </c>
      <c r="M13" s="473"/>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21" customHeight="1">
      <c r="A14" s="4"/>
      <c r="B14" s="472"/>
      <c r="C14" s="305"/>
      <c r="D14" s="305"/>
      <c r="E14" s="465"/>
      <c r="F14" s="499"/>
      <c r="G14" s="305"/>
      <c r="H14" s="499"/>
      <c r="I14" s="305"/>
      <c r="J14" s="466"/>
      <c r="K14" s="466"/>
      <c r="L14" s="464">
        <f>ROUNDDOWN(J14*K14,0)</f>
        <v>0</v>
      </c>
      <c r="M14" s="473"/>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21" customHeight="1">
      <c r="A15" s="4"/>
      <c r="B15" s="474" t="s">
        <v>26</v>
      </c>
      <c r="C15" s="307"/>
      <c r="D15" s="307"/>
      <c r="E15" s="467"/>
      <c r="F15" s="507"/>
      <c r="G15" s="307"/>
      <c r="H15" s="507"/>
      <c r="I15" s="307"/>
      <c r="J15" s="468"/>
      <c r="K15" s="468"/>
      <c r="L15" s="469">
        <f>SUM(L13:L14)</f>
        <v>0</v>
      </c>
      <c r="M15" s="309"/>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21" customHeight="1">
      <c r="A16" s="4"/>
      <c r="B16" s="470" t="s">
        <v>77</v>
      </c>
      <c r="C16" s="459"/>
      <c r="D16" s="459"/>
      <c r="E16" s="462"/>
      <c r="F16" s="508"/>
      <c r="G16" s="459"/>
      <c r="H16" s="508"/>
      <c r="I16" s="459"/>
      <c r="J16" s="463"/>
      <c r="K16" s="463"/>
      <c r="L16" s="464"/>
      <c r="M16" s="471"/>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row>
    <row r="17" spans="1:256" ht="21" customHeight="1">
      <c r="A17" s="127"/>
      <c r="B17" s="472"/>
      <c r="C17" s="305"/>
      <c r="D17" s="305"/>
      <c r="E17" s="465"/>
      <c r="F17" s="499"/>
      <c r="G17" s="305"/>
      <c r="H17" s="499"/>
      <c r="I17" s="305"/>
      <c r="J17" s="466"/>
      <c r="K17" s="466"/>
      <c r="L17" s="464">
        <f>ROUNDDOWN(J17*K17,0)</f>
        <v>0</v>
      </c>
      <c r="M17" s="473"/>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row>
    <row r="18" spans="1:256" ht="21" customHeight="1">
      <c r="A18" s="4"/>
      <c r="B18" s="472"/>
      <c r="C18" s="305"/>
      <c r="D18" s="305"/>
      <c r="E18" s="465"/>
      <c r="F18" s="499"/>
      <c r="G18" s="305"/>
      <c r="H18" s="499"/>
      <c r="I18" s="305"/>
      <c r="J18" s="466"/>
      <c r="K18" s="466"/>
      <c r="L18" s="464">
        <f>ROUNDDOWN(J18*K18,0)</f>
        <v>0</v>
      </c>
      <c r="M18" s="473"/>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row>
    <row r="19" spans="1:256" ht="21" customHeight="1">
      <c r="A19" s="4"/>
      <c r="B19" s="474" t="s">
        <v>26</v>
      </c>
      <c r="C19" s="307"/>
      <c r="D19" s="307"/>
      <c r="E19" s="467"/>
      <c r="F19" s="507"/>
      <c r="G19" s="307"/>
      <c r="H19" s="507"/>
      <c r="I19" s="307"/>
      <c r="J19" s="468"/>
      <c r="K19" s="468"/>
      <c r="L19" s="469">
        <f>SUM(L17:L18)</f>
        <v>0</v>
      </c>
      <c r="M19" s="309"/>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row>
    <row r="20" spans="1:256" ht="21" customHeight="1">
      <c r="A20" s="4"/>
      <c r="B20" s="470" t="s">
        <v>78</v>
      </c>
      <c r="C20" s="459"/>
      <c r="D20" s="459"/>
      <c r="E20" s="462"/>
      <c r="F20" s="508"/>
      <c r="G20" s="459"/>
      <c r="H20" s="508"/>
      <c r="I20" s="459"/>
      <c r="J20" s="463"/>
      <c r="K20" s="463"/>
      <c r="L20" s="464"/>
      <c r="M20" s="471"/>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row>
    <row r="21" spans="1:256" ht="21" customHeight="1">
      <c r="A21" s="127"/>
      <c r="B21" s="472"/>
      <c r="C21" s="305"/>
      <c r="D21" s="305"/>
      <c r="E21" s="465"/>
      <c r="F21" s="499"/>
      <c r="G21" s="305"/>
      <c r="H21" s="499"/>
      <c r="I21" s="305"/>
      <c r="J21" s="466"/>
      <c r="K21" s="466"/>
      <c r="L21" s="464">
        <f>ROUNDDOWN(J21*K21,0)</f>
        <v>0</v>
      </c>
      <c r="M21" s="473"/>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row>
    <row r="22" spans="1:256" ht="21" customHeight="1">
      <c r="A22" s="4"/>
      <c r="B22" s="472"/>
      <c r="C22" s="305"/>
      <c r="D22" s="305"/>
      <c r="E22" s="465"/>
      <c r="F22" s="499"/>
      <c r="G22" s="305"/>
      <c r="H22" s="499"/>
      <c r="I22" s="305"/>
      <c r="J22" s="466"/>
      <c r="K22" s="466"/>
      <c r="L22" s="464">
        <f>ROUNDDOWN(J22*K22,0)</f>
        <v>0</v>
      </c>
      <c r="M22" s="473"/>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row>
    <row r="23" spans="1:256" ht="21" customHeight="1">
      <c r="A23" s="4"/>
      <c r="B23" s="474" t="s">
        <v>26</v>
      </c>
      <c r="C23" s="307"/>
      <c r="D23" s="307"/>
      <c r="E23" s="467"/>
      <c r="F23" s="507"/>
      <c r="G23" s="307"/>
      <c r="H23" s="507"/>
      <c r="I23" s="307"/>
      <c r="J23" s="468"/>
      <c r="K23" s="468"/>
      <c r="L23" s="469">
        <f>SUM(L21:L22)</f>
        <v>0</v>
      </c>
      <c r="M23" s="309"/>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row>
    <row r="24" spans="1:256" ht="21" customHeight="1">
      <c r="A24" s="4"/>
      <c r="B24" s="470" t="s">
        <v>79</v>
      </c>
      <c r="C24" s="459"/>
      <c r="D24" s="459"/>
      <c r="E24" s="462"/>
      <c r="F24" s="508"/>
      <c r="G24" s="459"/>
      <c r="H24" s="508"/>
      <c r="I24" s="459"/>
      <c r="J24" s="463"/>
      <c r="K24" s="463"/>
      <c r="L24" s="464"/>
      <c r="M24" s="471"/>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row>
    <row r="25" spans="1:256" ht="21" customHeight="1">
      <c r="A25" s="127"/>
      <c r="B25" s="472"/>
      <c r="C25" s="305"/>
      <c r="D25" s="305"/>
      <c r="E25" s="465"/>
      <c r="F25" s="499"/>
      <c r="G25" s="305"/>
      <c r="H25" s="499"/>
      <c r="I25" s="305"/>
      <c r="J25" s="466"/>
      <c r="K25" s="466"/>
      <c r="L25" s="464">
        <f>ROUNDDOWN(J25*K25,0)</f>
        <v>0</v>
      </c>
      <c r="M25" s="473"/>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row>
    <row r="26" spans="1:256" ht="21" customHeight="1">
      <c r="A26" s="4"/>
      <c r="B26" s="472"/>
      <c r="C26" s="305"/>
      <c r="D26" s="305"/>
      <c r="E26" s="465"/>
      <c r="F26" s="499"/>
      <c r="G26" s="305"/>
      <c r="H26" s="499"/>
      <c r="I26" s="305"/>
      <c r="J26" s="466"/>
      <c r="K26" s="466"/>
      <c r="L26" s="464">
        <f>ROUNDDOWN(J26*K26,0)</f>
        <v>0</v>
      </c>
      <c r="M26" s="473"/>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row>
    <row r="27" spans="1:256" ht="21" customHeight="1">
      <c r="A27" s="4"/>
      <c r="B27" s="474" t="s">
        <v>26</v>
      </c>
      <c r="C27" s="307"/>
      <c r="D27" s="307"/>
      <c r="E27" s="467"/>
      <c r="F27" s="507"/>
      <c r="G27" s="307"/>
      <c r="H27" s="507"/>
      <c r="I27" s="307"/>
      <c r="J27" s="468"/>
      <c r="K27" s="468"/>
      <c r="L27" s="469">
        <f>SUM(L25:L26)</f>
        <v>0</v>
      </c>
      <c r="M27" s="309"/>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row>
    <row r="28" spans="1:256" ht="21" customHeight="1">
      <c r="A28" s="4"/>
      <c r="B28" s="470" t="s">
        <v>80</v>
      </c>
      <c r="C28" s="459"/>
      <c r="D28" s="459"/>
      <c r="E28" s="462"/>
      <c r="F28" s="508"/>
      <c r="G28" s="459"/>
      <c r="H28" s="508"/>
      <c r="I28" s="459"/>
      <c r="J28" s="463"/>
      <c r="K28" s="463"/>
      <c r="L28" s="464"/>
      <c r="M28" s="471"/>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row>
    <row r="29" spans="1:256" ht="21" customHeight="1">
      <c r="A29" s="127"/>
      <c r="B29" s="472"/>
      <c r="C29" s="305"/>
      <c r="D29" s="305"/>
      <c r="E29" s="465"/>
      <c r="F29" s="499"/>
      <c r="G29" s="305"/>
      <c r="H29" s="499"/>
      <c r="I29" s="305"/>
      <c r="J29" s="466"/>
      <c r="K29" s="466"/>
      <c r="L29" s="464">
        <f>ROUNDDOWN(J29*K29,0)</f>
        <v>0</v>
      </c>
      <c r="M29" s="473"/>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row>
    <row r="30" spans="1:256" ht="21" customHeight="1">
      <c r="A30" s="4"/>
      <c r="B30" s="472"/>
      <c r="C30" s="305"/>
      <c r="D30" s="305"/>
      <c r="E30" s="465"/>
      <c r="F30" s="499"/>
      <c r="G30" s="305"/>
      <c r="H30" s="499"/>
      <c r="I30" s="305"/>
      <c r="J30" s="466"/>
      <c r="K30" s="466"/>
      <c r="L30" s="464">
        <f>ROUNDDOWN(J30*K30,0)</f>
        <v>0</v>
      </c>
      <c r="M30" s="473"/>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row>
    <row r="31" spans="1:256" ht="21" customHeight="1">
      <c r="A31" s="4"/>
      <c r="B31" s="474" t="s">
        <v>26</v>
      </c>
      <c r="C31" s="307"/>
      <c r="D31" s="307"/>
      <c r="E31" s="467"/>
      <c r="F31" s="507"/>
      <c r="G31" s="307"/>
      <c r="H31" s="507"/>
      <c r="I31" s="307"/>
      <c r="J31" s="468"/>
      <c r="K31" s="468"/>
      <c r="L31" s="469">
        <f>SUM(L29:L30)</f>
        <v>0</v>
      </c>
      <c r="M31" s="309"/>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row>
    <row r="32" spans="1:256" ht="21" customHeight="1">
      <c r="A32" s="4"/>
      <c r="B32" s="470" t="s">
        <v>81</v>
      </c>
      <c r="C32" s="459"/>
      <c r="D32" s="459"/>
      <c r="E32" s="462"/>
      <c r="F32" s="508"/>
      <c r="G32" s="459"/>
      <c r="H32" s="508"/>
      <c r="I32" s="459"/>
      <c r="J32" s="463"/>
      <c r="K32" s="463"/>
      <c r="L32" s="464"/>
      <c r="M32" s="471"/>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row>
    <row r="33" spans="1:256" ht="21" customHeight="1">
      <c r="A33" s="127"/>
      <c r="B33" s="472"/>
      <c r="C33" s="305"/>
      <c r="D33" s="305"/>
      <c r="E33" s="465"/>
      <c r="F33" s="499"/>
      <c r="G33" s="305"/>
      <c r="H33" s="499"/>
      <c r="I33" s="305"/>
      <c r="J33" s="466"/>
      <c r="K33" s="466"/>
      <c r="L33" s="464">
        <f>ROUNDDOWN(J33*K33,0)</f>
        <v>0</v>
      </c>
      <c r="M33" s="473"/>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row>
    <row r="34" spans="1:256" ht="21" customHeight="1">
      <c r="A34" s="4"/>
      <c r="B34" s="472"/>
      <c r="C34" s="305"/>
      <c r="D34" s="305"/>
      <c r="E34" s="465"/>
      <c r="F34" s="499"/>
      <c r="G34" s="305"/>
      <c r="H34" s="499"/>
      <c r="I34" s="305"/>
      <c r="J34" s="466"/>
      <c r="K34" s="466"/>
      <c r="L34" s="464">
        <f>ROUNDDOWN(J34*K34,0)</f>
        <v>0</v>
      </c>
      <c r="M34" s="473"/>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row>
    <row r="35" spans="1:256" ht="21" customHeight="1">
      <c r="A35" s="4"/>
      <c r="B35" s="474" t="s">
        <v>26</v>
      </c>
      <c r="C35" s="307"/>
      <c r="D35" s="307"/>
      <c r="E35" s="467"/>
      <c r="F35" s="507"/>
      <c r="G35" s="307"/>
      <c r="H35" s="507"/>
      <c r="I35" s="307"/>
      <c r="J35" s="468"/>
      <c r="K35" s="468"/>
      <c r="L35" s="469">
        <f>SUM(L33:L34)</f>
        <v>0</v>
      </c>
      <c r="M35" s="309"/>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row>
    <row r="36" spans="1:256" ht="21" customHeight="1">
      <c r="A36" s="4"/>
      <c r="B36" s="470" t="s">
        <v>82</v>
      </c>
      <c r="C36" s="459"/>
      <c r="D36" s="459"/>
      <c r="E36" s="462"/>
      <c r="F36" s="508"/>
      <c r="G36" s="459"/>
      <c r="H36" s="508"/>
      <c r="I36" s="459"/>
      <c r="J36" s="463"/>
      <c r="K36" s="463"/>
      <c r="L36" s="464"/>
      <c r="M36" s="471"/>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row>
    <row r="37" spans="1:256" ht="21" customHeight="1">
      <c r="A37" s="127"/>
      <c r="B37" s="472"/>
      <c r="C37" s="305"/>
      <c r="D37" s="305"/>
      <c r="E37" s="465"/>
      <c r="F37" s="499"/>
      <c r="G37" s="305"/>
      <c r="H37" s="499"/>
      <c r="I37" s="305"/>
      <c r="J37" s="466"/>
      <c r="K37" s="466"/>
      <c r="L37" s="464">
        <f>ROUNDDOWN(J37*K37,0)</f>
        <v>0</v>
      </c>
      <c r="M37" s="473"/>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row>
    <row r="38" spans="1:256" ht="21" customHeight="1">
      <c r="A38" s="4"/>
      <c r="B38" s="472"/>
      <c r="C38" s="305"/>
      <c r="D38" s="305"/>
      <c r="E38" s="465"/>
      <c r="F38" s="499"/>
      <c r="G38" s="305"/>
      <c r="H38" s="499"/>
      <c r="I38" s="305"/>
      <c r="J38" s="466"/>
      <c r="K38" s="466"/>
      <c r="L38" s="464">
        <f>ROUNDDOWN(J38*K38,0)</f>
        <v>0</v>
      </c>
      <c r="M38" s="473"/>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row>
    <row r="39" spans="1:256" ht="21" customHeight="1" thickBot="1">
      <c r="A39" s="4"/>
      <c r="B39" s="489" t="s">
        <v>26</v>
      </c>
      <c r="C39" s="490"/>
      <c r="D39" s="490"/>
      <c r="E39" s="491"/>
      <c r="F39" s="498"/>
      <c r="G39" s="490"/>
      <c r="H39" s="498"/>
      <c r="I39" s="490"/>
      <c r="J39" s="492"/>
      <c r="K39" s="492"/>
      <c r="L39" s="493">
        <f>SUM(L37:L38)</f>
        <v>0</v>
      </c>
      <c r="M39" s="49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row>
    <row r="40" spans="1:256" ht="21" customHeight="1" thickBot="1">
      <c r="A40" s="90"/>
      <c r="B40" s="594" t="s">
        <v>161</v>
      </c>
      <c r="C40" s="595"/>
      <c r="D40" s="595"/>
      <c r="E40" s="595"/>
      <c r="F40" s="595"/>
      <c r="G40" s="595"/>
      <c r="H40" s="595"/>
      <c r="I40" s="595"/>
      <c r="J40" s="595"/>
      <c r="K40" s="595"/>
      <c r="L40" s="495">
        <f>L39+L35+L31+L27+L23+L19+L15+L11+L7</f>
        <v>0</v>
      </c>
      <c r="M40" s="496"/>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row>
    <row r="41" spans="1:256" ht="13.5" customHeight="1">
      <c r="A41" s="90"/>
      <c r="B41" s="128"/>
      <c r="C41" s="128"/>
      <c r="D41" s="128"/>
      <c r="E41" s="128"/>
      <c r="F41" s="128"/>
      <c r="G41" s="128"/>
      <c r="H41" s="128"/>
      <c r="I41" s="128"/>
      <c r="J41" s="128"/>
      <c r="K41" s="128"/>
      <c r="L41" s="39"/>
      <c r="M41" s="128"/>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row>
    <row r="42" spans="1:256" ht="21" customHeight="1">
      <c r="A42" s="90"/>
      <c r="B42" s="278" t="s">
        <v>140</v>
      </c>
      <c r="C42" s="279"/>
      <c r="D42" s="280"/>
      <c r="I42" s="17"/>
      <c r="J42" s="129"/>
      <c r="K42" s="129"/>
      <c r="L42" s="39"/>
      <c r="M42" s="17"/>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row>
    <row r="43" spans="1:256" ht="21" customHeight="1">
      <c r="A43" s="90"/>
      <c r="B43" s="278" t="s">
        <v>85</v>
      </c>
      <c r="C43" s="279" t="s">
        <v>162</v>
      </c>
      <c r="D43" s="280"/>
      <c r="I43" s="17"/>
      <c r="J43" s="129"/>
      <c r="K43" s="129"/>
      <c r="L43" s="34" t="str">
        <f>IF(SUM(L5:L39)/2=L40,"","填寫有誤")</f>
        <v/>
      </c>
      <c r="M43" s="17"/>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row>
    <row r="44" spans="1:256" ht="21" customHeight="1">
      <c r="A44" s="90"/>
      <c r="B44" s="278" t="s">
        <v>87</v>
      </c>
      <c r="C44" s="279" t="s">
        <v>163</v>
      </c>
      <c r="D44" s="280"/>
      <c r="I44" s="17"/>
      <c r="J44" s="129"/>
      <c r="K44" s="129"/>
      <c r="L44" s="39"/>
      <c r="M44" s="17"/>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row>
    <row r="45" spans="1:256" ht="21" customHeight="1">
      <c r="A45" s="90"/>
      <c r="B45" s="278" t="s">
        <v>89</v>
      </c>
      <c r="C45" s="279" t="s">
        <v>254</v>
      </c>
      <c r="D45" s="280"/>
      <c r="I45" s="17"/>
      <c r="J45" s="129"/>
      <c r="K45" s="129"/>
      <c r="L45" s="39"/>
      <c r="M45" s="17"/>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row>
    <row r="46" spans="1:256" ht="21" customHeight="1">
      <c r="A46" s="90"/>
      <c r="B46" s="278" t="s">
        <v>91</v>
      </c>
      <c r="C46" s="279" t="s">
        <v>193</v>
      </c>
      <c r="D46" s="280"/>
      <c r="I46" s="17"/>
      <c r="J46" s="129"/>
      <c r="K46" s="129"/>
      <c r="L46" s="39"/>
      <c r="M46" s="17"/>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row>
    <row r="47" spans="1:256" ht="21" customHeight="1">
      <c r="A47" s="90"/>
      <c r="B47" s="278"/>
      <c r="C47" s="279" t="s">
        <v>194</v>
      </c>
      <c r="D47" s="280"/>
      <c r="I47" s="17"/>
      <c r="J47" s="129"/>
      <c r="K47" s="129"/>
      <c r="L47" s="39"/>
      <c r="M47" s="17"/>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row>
    <row r="48" spans="1:256" ht="21" customHeight="1">
      <c r="A48" s="90"/>
      <c r="B48" s="278" t="s">
        <v>104</v>
      </c>
      <c r="C48" s="279" t="s">
        <v>145</v>
      </c>
      <c r="D48" s="280"/>
      <c r="I48" s="17"/>
      <c r="J48" s="129"/>
      <c r="K48" s="129"/>
      <c r="L48" s="39"/>
      <c r="M48" s="17"/>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row>
    <row r="49" spans="1:256" ht="21" customHeight="1">
      <c r="A49" s="28"/>
      <c r="B49" s="278" t="s">
        <v>125</v>
      </c>
      <c r="C49" s="279" t="s">
        <v>223</v>
      </c>
      <c r="D49" s="28"/>
      <c r="E49" s="281"/>
      <c r="F49" s="282"/>
      <c r="G49" s="28"/>
      <c r="H49" s="282"/>
      <c r="I49" s="31"/>
      <c r="J49" s="130"/>
      <c r="K49" s="130"/>
      <c r="L49" s="143"/>
      <c r="M49" s="31"/>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row>
    <row r="50" spans="1:256" ht="21" customHeight="1">
      <c r="A50" s="28"/>
      <c r="B50" s="278" t="s">
        <v>148</v>
      </c>
      <c r="C50" s="279" t="s">
        <v>92</v>
      </c>
      <c r="D50" s="28"/>
      <c r="E50" s="281"/>
      <c r="F50" s="282"/>
      <c r="G50" s="283"/>
      <c r="H50" s="282"/>
      <c r="I50" s="31"/>
      <c r="J50" s="130"/>
      <c r="K50" s="130"/>
      <c r="L50" s="143"/>
      <c r="M50" s="31"/>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c r="IR50" s="28"/>
      <c r="IS50" s="28"/>
      <c r="IT50" s="28"/>
      <c r="IU50" s="28"/>
      <c r="IV50" s="28"/>
    </row>
    <row r="51" spans="1:256" ht="21" customHeight="1">
      <c r="A51" s="28"/>
      <c r="B51" s="278"/>
      <c r="C51" s="355" t="s">
        <v>231</v>
      </c>
      <c r="D51" s="28"/>
      <c r="E51" s="281"/>
      <c r="F51" s="282"/>
      <c r="G51" s="28"/>
      <c r="H51" s="282"/>
      <c r="I51" s="31"/>
      <c r="J51" s="130"/>
      <c r="K51" s="130"/>
      <c r="L51" s="143"/>
      <c r="M51" s="31"/>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row>
    <row r="52" spans="1:256" ht="21" customHeight="1">
      <c r="A52" s="28"/>
      <c r="B52" s="278"/>
      <c r="C52" s="355" t="s">
        <v>232</v>
      </c>
      <c r="D52" s="28"/>
      <c r="E52" s="28"/>
      <c r="F52" s="28"/>
      <c r="G52" s="28"/>
      <c r="H52" s="28"/>
      <c r="I52" s="31"/>
      <c r="K52" s="31"/>
      <c r="L52" s="31"/>
      <c r="M52" s="31"/>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row>
    <row r="53" spans="1:256" ht="21" customHeight="1">
      <c r="A53" s="28"/>
      <c r="B53" s="278"/>
      <c r="C53" s="355" t="s">
        <v>233</v>
      </c>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row>
    <row r="54" spans="1:256" ht="21" customHeight="1">
      <c r="A54" s="4"/>
      <c r="B54" s="278"/>
      <c r="C54" s="355" t="s">
        <v>234</v>
      </c>
      <c r="F54" s="15"/>
      <c r="H54" s="15"/>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row>
    <row r="55" spans="1:256" ht="16.5" customHeight="1">
      <c r="A55" s="131"/>
      <c r="B55" s="278"/>
      <c r="C55" s="355" t="s">
        <v>235</v>
      </c>
      <c r="E55" s="15"/>
      <c r="F55" s="15"/>
      <c r="H55" s="15"/>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row>
    <row r="56" spans="1:256" ht="16.5" customHeight="1">
      <c r="A56" s="131"/>
      <c r="E56" s="15"/>
      <c r="F56" s="15"/>
      <c r="H56" s="15"/>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row>
  </sheetData>
  <mergeCells count="1">
    <mergeCell ref="B40:K40"/>
  </mergeCells>
  <phoneticPr fontId="58" type="noConversion"/>
  <printOptions horizontalCentered="1"/>
  <pageMargins left="0.15763888888888899" right="0.15763888888888899" top="0.27013888888888898" bottom="0.5" header="0.511811023622047" footer="0.17013888888888901"/>
  <pageSetup paperSize="9" scale="66" fitToHeight="0" orientation="landscape" r:id="rId1"/>
  <headerFooter>
    <oddFooter>&amp;C&amp;"標楷體,Regular"&amp;A&amp;R&amp;"標楷體,Regular"第 &amp;P 頁</oddFooter>
  </headerFooter>
  <rowBreaks count="1" manualBreakCount="1">
    <brk id="35" min="1" max="12"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W60"/>
  <sheetViews>
    <sheetView topLeftCell="A2" zoomScaleNormal="100" workbookViewId="0">
      <selection activeCell="B6" sqref="B6:L6"/>
    </sheetView>
  </sheetViews>
  <sheetFormatPr defaultColWidth="9" defaultRowHeight="16.5"/>
  <cols>
    <col min="1" max="1" width="3.5" style="15" customWidth="1"/>
    <col min="2" max="2" width="15" style="15" customWidth="1"/>
    <col min="3" max="6" width="16" style="15" customWidth="1"/>
    <col min="7" max="7" width="25.875" style="15" customWidth="1"/>
    <col min="8" max="8" width="14.375" style="15" customWidth="1"/>
    <col min="9" max="9" width="16.375" style="15" customWidth="1"/>
    <col min="10" max="10" width="13" style="15" customWidth="1"/>
    <col min="11" max="13" width="9" style="15" customWidth="1"/>
    <col min="14" max="14" width="8.875" style="15" customWidth="1"/>
    <col min="15" max="257" width="9" style="15" customWidth="1"/>
  </cols>
  <sheetData>
    <row r="1" spans="1:257" ht="30" customHeight="1">
      <c r="A1" s="4"/>
      <c r="B1" s="291" t="s">
        <v>164</v>
      </c>
      <c r="C1" s="290"/>
      <c r="D1" s="290"/>
      <c r="E1" s="290"/>
      <c r="F1" s="290"/>
      <c r="G1" s="290"/>
      <c r="H1" s="290"/>
      <c r="I1" s="290"/>
      <c r="J1" s="290"/>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ht="30" customHeight="1" thickBot="1">
      <c r="A2" s="4"/>
      <c r="B2" s="138" t="str">
        <f>計畫經費彙總表!A6</f>
        <v>公司名稱：</v>
      </c>
      <c r="C2" s="48"/>
      <c r="D2" s="48"/>
      <c r="E2" s="48"/>
      <c r="F2" s="48"/>
      <c r="G2" s="48"/>
      <c r="H2" s="48"/>
      <c r="I2" s="48"/>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ht="27" customHeight="1">
      <c r="A3" s="4"/>
      <c r="B3" s="292" t="s">
        <v>165</v>
      </c>
      <c r="C3" s="293"/>
      <c r="D3" s="293"/>
      <c r="E3" s="293"/>
      <c r="F3" s="294" t="s">
        <v>166</v>
      </c>
      <c r="G3" s="295"/>
      <c r="H3" s="293"/>
      <c r="I3" s="293"/>
      <c r="J3" s="156"/>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spans="1:257" ht="27" customHeight="1">
      <c r="A4" s="4"/>
      <c r="B4" s="296" t="s">
        <v>167</v>
      </c>
      <c r="C4" s="322"/>
      <c r="D4" s="323"/>
      <c r="F4" s="303" t="s">
        <v>168</v>
      </c>
      <c r="G4" s="304"/>
      <c r="J4" s="15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ht="27" customHeight="1" thickBot="1">
      <c r="A5" s="4"/>
      <c r="B5" s="320" t="s">
        <v>169</v>
      </c>
      <c r="D5" s="127"/>
      <c r="F5" s="321"/>
      <c r="G5" s="321"/>
      <c r="I5" s="145" t="s">
        <v>60</v>
      </c>
      <c r="J5" s="15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ht="27" customHeight="1">
      <c r="A6" s="24"/>
      <c r="B6" s="326" t="s">
        <v>170</v>
      </c>
      <c r="C6" s="327" t="s">
        <v>157</v>
      </c>
      <c r="D6" s="327" t="s">
        <v>112</v>
      </c>
      <c r="E6" s="327" t="s">
        <v>158</v>
      </c>
      <c r="F6" s="327" t="s">
        <v>171</v>
      </c>
      <c r="G6" s="327" t="s">
        <v>172</v>
      </c>
      <c r="H6" s="327" t="s">
        <v>173</v>
      </c>
      <c r="I6" s="327" t="s">
        <v>214</v>
      </c>
      <c r="J6" s="328" t="s">
        <v>192</v>
      </c>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row>
    <row r="7" spans="1:257" ht="27" customHeight="1">
      <c r="A7" s="4"/>
      <c r="B7" s="308" t="s">
        <v>174</v>
      </c>
      <c r="C7" s="499"/>
      <c r="D7" s="305"/>
      <c r="E7" s="499"/>
      <c r="F7" s="305"/>
      <c r="G7" s="305"/>
      <c r="H7" s="306"/>
      <c r="I7" s="306"/>
      <c r="J7" s="509"/>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ht="27" customHeight="1">
      <c r="A8" s="4"/>
      <c r="B8" s="308" t="s">
        <v>175</v>
      </c>
      <c r="C8" s="500"/>
      <c r="D8" s="305"/>
      <c r="E8" s="499"/>
      <c r="F8" s="305"/>
      <c r="G8" s="305"/>
      <c r="H8" s="306"/>
      <c r="I8" s="306"/>
      <c r="J8" s="50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27" customHeight="1" thickBot="1">
      <c r="A9" s="4"/>
      <c r="B9" s="317" t="s">
        <v>176</v>
      </c>
      <c r="C9" s="501"/>
      <c r="D9" s="318"/>
      <c r="E9" s="501"/>
      <c r="F9" s="318"/>
      <c r="G9" s="318"/>
      <c r="H9" s="319"/>
      <c r="I9" s="319"/>
      <c r="J9" s="510"/>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ht="27" customHeight="1" thickBot="1">
      <c r="A10" s="4"/>
      <c r="B10" s="599" t="s">
        <v>177</v>
      </c>
      <c r="C10" s="600"/>
      <c r="D10" s="600"/>
      <c r="E10" s="600"/>
      <c r="F10" s="600"/>
      <c r="G10" s="600"/>
      <c r="H10" s="324">
        <f>SUM(H7:H9)</f>
        <v>0</v>
      </c>
      <c r="I10" s="324"/>
      <c r="J10" s="325"/>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ht="27" customHeight="1" thickBot="1">
      <c r="A11" s="4"/>
      <c r="B11" s="132"/>
      <c r="C11" s="48"/>
      <c r="D11" s="48"/>
      <c r="E11" s="48"/>
      <c r="F11" s="48"/>
      <c r="G11" s="48"/>
      <c r="H11" s="39"/>
      <c r="I11" s="17"/>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spans="1:257" ht="27" customHeight="1">
      <c r="A12" s="4"/>
      <c r="B12" s="292" t="s">
        <v>165</v>
      </c>
      <c r="C12" s="301"/>
      <c r="D12" s="301"/>
      <c r="E12" s="301"/>
      <c r="F12" s="294" t="s">
        <v>166</v>
      </c>
      <c r="G12" s="295"/>
      <c r="H12" s="293"/>
      <c r="I12" s="293"/>
      <c r="J12" s="156"/>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spans="1:257" ht="27" customHeight="1">
      <c r="A13" s="4"/>
      <c r="B13" s="296" t="s">
        <v>167</v>
      </c>
      <c r="C13" s="302"/>
      <c r="D13" s="283"/>
      <c r="E13" s="155"/>
      <c r="F13" s="303" t="s">
        <v>168</v>
      </c>
      <c r="G13" s="304"/>
      <c r="J13" s="157"/>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spans="1:257" ht="27" customHeight="1" thickBot="1">
      <c r="A14" s="4"/>
      <c r="B14" s="320" t="s">
        <v>169</v>
      </c>
      <c r="D14" s="127"/>
      <c r="F14" s="321"/>
      <c r="G14" s="321"/>
      <c r="I14" s="145" t="s">
        <v>60</v>
      </c>
      <c r="J14" s="157"/>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ht="27" customHeight="1">
      <c r="A15" s="4"/>
      <c r="B15" s="326" t="s">
        <v>170</v>
      </c>
      <c r="C15" s="327" t="s">
        <v>157</v>
      </c>
      <c r="D15" s="327" t="s">
        <v>112</v>
      </c>
      <c r="E15" s="327" t="s">
        <v>158</v>
      </c>
      <c r="F15" s="327" t="s">
        <v>171</v>
      </c>
      <c r="G15" s="327" t="s">
        <v>172</v>
      </c>
      <c r="H15" s="327" t="s">
        <v>173</v>
      </c>
      <c r="I15" s="327" t="s">
        <v>214</v>
      </c>
      <c r="J15" s="328" t="s">
        <v>192</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ht="27" customHeight="1">
      <c r="A16" s="4"/>
      <c r="B16" s="308" t="s">
        <v>174</v>
      </c>
      <c r="C16" s="499"/>
      <c r="D16" s="305"/>
      <c r="E16" s="499"/>
      <c r="F16" s="305"/>
      <c r="G16" s="305"/>
      <c r="H16" s="306"/>
      <c r="I16" s="306"/>
      <c r="J16" s="511"/>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ht="27" customHeight="1">
      <c r="A17" s="4"/>
      <c r="B17" s="308" t="s">
        <v>175</v>
      </c>
      <c r="C17" s="499"/>
      <c r="D17" s="305"/>
      <c r="E17" s="499"/>
      <c r="F17" s="305"/>
      <c r="G17" s="305"/>
      <c r="H17" s="306"/>
      <c r="I17" s="306"/>
      <c r="J17" s="511"/>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ht="27" customHeight="1" thickBot="1">
      <c r="A18" s="4"/>
      <c r="B18" s="317" t="s">
        <v>176</v>
      </c>
      <c r="C18" s="501"/>
      <c r="D18" s="318"/>
      <c r="E18" s="501"/>
      <c r="F18" s="318"/>
      <c r="G18" s="318"/>
      <c r="H18" s="319"/>
      <c r="I18" s="319"/>
      <c r="J18" s="512"/>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ht="27" customHeight="1" thickBot="1">
      <c r="A19" s="4"/>
      <c r="B19" s="599" t="s">
        <v>177</v>
      </c>
      <c r="C19" s="600"/>
      <c r="D19" s="600"/>
      <c r="E19" s="600"/>
      <c r="F19" s="600"/>
      <c r="G19" s="600"/>
      <c r="H19" s="324">
        <f>SUM(H16:H18)</f>
        <v>0</v>
      </c>
      <c r="I19" s="324"/>
      <c r="J19" s="329"/>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ht="27" customHeight="1" thickBot="1">
      <c r="A20" s="4"/>
      <c r="B20" s="132"/>
      <c r="C20" s="48"/>
      <c r="D20" s="48"/>
      <c r="E20" s="48"/>
      <c r="F20" s="48"/>
      <c r="G20" s="48"/>
      <c r="H20" s="39"/>
      <c r="I20" s="17"/>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ht="27" customHeight="1">
      <c r="A21" s="4"/>
      <c r="B21" s="292" t="s">
        <v>165</v>
      </c>
      <c r="C21" s="301"/>
      <c r="D21" s="301"/>
      <c r="E21" s="301"/>
      <c r="F21" s="294" t="s">
        <v>166</v>
      </c>
      <c r="G21" s="295"/>
      <c r="H21" s="293"/>
      <c r="I21" s="293"/>
      <c r="J21" s="156"/>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ht="27" customHeight="1">
      <c r="A22" s="4"/>
      <c r="B22" s="296" t="s">
        <v>167</v>
      </c>
      <c r="C22" s="302"/>
      <c r="D22" s="283"/>
      <c r="E22" s="155"/>
      <c r="F22" s="303" t="s">
        <v>168</v>
      </c>
      <c r="G22" s="304"/>
      <c r="J22" s="157"/>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ht="27" customHeight="1" thickBot="1">
      <c r="A23" s="4"/>
      <c r="B23" s="297" t="s">
        <v>169</v>
      </c>
      <c r="C23" s="77"/>
      <c r="D23" s="298"/>
      <c r="E23" s="77"/>
      <c r="F23" s="299"/>
      <c r="G23" s="299"/>
      <c r="H23" s="77"/>
      <c r="I23" s="300" t="s">
        <v>60</v>
      </c>
      <c r="J23" s="158"/>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ht="27" customHeight="1">
      <c r="A24" s="4"/>
      <c r="B24" s="314" t="s">
        <v>170</v>
      </c>
      <c r="C24" s="315" t="s">
        <v>157</v>
      </c>
      <c r="D24" s="315" t="s">
        <v>112</v>
      </c>
      <c r="E24" s="315" t="s">
        <v>158</v>
      </c>
      <c r="F24" s="315" t="s">
        <v>171</v>
      </c>
      <c r="G24" s="315" t="s">
        <v>172</v>
      </c>
      <c r="H24" s="315" t="s">
        <v>173</v>
      </c>
      <c r="I24" s="315" t="s">
        <v>214</v>
      </c>
      <c r="J24" s="316" t="s">
        <v>191</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ht="27" customHeight="1">
      <c r="A25" s="4"/>
      <c r="B25" s="308" t="s">
        <v>174</v>
      </c>
      <c r="C25" s="499"/>
      <c r="D25" s="305"/>
      <c r="E25" s="499"/>
      <c r="F25" s="305"/>
      <c r="G25" s="305"/>
      <c r="H25" s="306"/>
      <c r="I25" s="306"/>
      <c r="J25" s="511"/>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27" customHeight="1">
      <c r="A26" s="28"/>
      <c r="B26" s="308" t="s">
        <v>175</v>
      </c>
      <c r="C26" s="499"/>
      <c r="D26" s="305"/>
      <c r="E26" s="499"/>
      <c r="F26" s="305"/>
      <c r="G26" s="305"/>
      <c r="H26" s="306"/>
      <c r="I26" s="306"/>
      <c r="J26" s="51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row>
    <row r="27" spans="1:257" ht="27" customHeight="1" thickBot="1">
      <c r="A27" s="28"/>
      <c r="B27" s="317" t="s">
        <v>176</v>
      </c>
      <c r="C27" s="501"/>
      <c r="D27" s="318"/>
      <c r="E27" s="501"/>
      <c r="F27" s="318"/>
      <c r="G27" s="318"/>
      <c r="H27" s="319"/>
      <c r="I27" s="319"/>
      <c r="J27" s="512"/>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row>
    <row r="28" spans="1:257" ht="27" customHeight="1">
      <c r="A28" s="28"/>
      <c r="B28" s="601" t="s">
        <v>177</v>
      </c>
      <c r="C28" s="602"/>
      <c r="D28" s="602"/>
      <c r="E28" s="602"/>
      <c r="F28" s="602"/>
      <c r="G28" s="602"/>
      <c r="H28" s="312">
        <f>SUM(H25:H27)</f>
        <v>0</v>
      </c>
      <c r="I28" s="312"/>
      <c r="J28" s="313"/>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row>
    <row r="29" spans="1:257" ht="27" customHeight="1" thickBot="1">
      <c r="A29" s="28"/>
      <c r="B29" s="596" t="s">
        <v>178</v>
      </c>
      <c r="C29" s="597"/>
      <c r="D29" s="597"/>
      <c r="E29" s="597"/>
      <c r="F29" s="597"/>
      <c r="G29" s="597"/>
      <c r="H29" s="310">
        <f>H28+H19+H10</f>
        <v>0</v>
      </c>
      <c r="I29" s="310"/>
      <c r="J29" s="311"/>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row>
    <row r="30" spans="1:257" ht="11.25" customHeight="1">
      <c r="A30" s="28"/>
      <c r="B30" s="132"/>
      <c r="C30" s="48"/>
      <c r="D30" s="48"/>
      <c r="E30" s="48"/>
      <c r="F30" s="48"/>
      <c r="G30" s="48"/>
      <c r="H30" s="57"/>
      <c r="I30" s="17"/>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row>
    <row r="31" spans="1:257" ht="19.5" customHeight="1">
      <c r="A31" s="28"/>
      <c r="B31" s="278" t="s">
        <v>140</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row>
    <row r="32" spans="1:257" ht="19.5" customHeight="1">
      <c r="A32" s="28"/>
      <c r="B32" s="278" t="s">
        <v>85</v>
      </c>
      <c r="C32" s="28" t="s">
        <v>179</v>
      </c>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row>
    <row r="33" spans="1:257">
      <c r="A33" s="28"/>
      <c r="B33" s="278" t="s">
        <v>87</v>
      </c>
      <c r="C33" s="598" t="s">
        <v>180</v>
      </c>
      <c r="D33" s="555"/>
      <c r="E33" s="555"/>
      <c r="F33" s="555"/>
      <c r="G33" s="555"/>
      <c r="H33" s="555"/>
      <c r="I33" s="555"/>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row>
    <row r="34" spans="1:257" ht="19.5" customHeight="1">
      <c r="A34" s="28"/>
      <c r="B34" s="250" t="s">
        <v>89</v>
      </c>
      <c r="C34" s="28" t="s">
        <v>181</v>
      </c>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row>
    <row r="35" spans="1:257" ht="19.5" customHeight="1">
      <c r="A35" s="28"/>
      <c r="B35" s="278" t="s">
        <v>91</v>
      </c>
      <c r="C35" s="28" t="s">
        <v>182</v>
      </c>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row>
    <row r="36" spans="1:257">
      <c r="A36" s="28"/>
      <c r="B36" s="278" t="s">
        <v>104</v>
      </c>
      <c r="C36" s="598" t="s">
        <v>183</v>
      </c>
      <c r="D36" s="555"/>
      <c r="E36" s="555"/>
      <c r="F36" s="555"/>
      <c r="G36" s="555"/>
      <c r="H36" s="555"/>
      <c r="I36" s="555"/>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row>
    <row r="37" spans="1:257" ht="19.5" customHeight="1">
      <c r="A37" s="28"/>
      <c r="B37" s="250" t="s">
        <v>125</v>
      </c>
      <c r="C37" s="28" t="s">
        <v>124</v>
      </c>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row>
    <row r="38" spans="1:257" ht="19.5" customHeight="1">
      <c r="A38" s="28"/>
      <c r="B38" s="278" t="s">
        <v>148</v>
      </c>
      <c r="C38" s="283" t="s">
        <v>92</v>
      </c>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row>
    <row r="39" spans="1:257" ht="19.5" customHeight="1">
      <c r="A39" s="28"/>
      <c r="B39" s="28"/>
      <c r="C39" s="353" t="s">
        <v>225</v>
      </c>
      <c r="D39" s="28"/>
      <c r="E39" s="28"/>
      <c r="F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row>
    <row r="40" spans="1:257" ht="19.5" customHeight="1">
      <c r="A40" s="4"/>
      <c r="B40" s="330"/>
      <c r="C40" s="353" t="s">
        <v>226</v>
      </c>
      <c r="D40" s="330"/>
      <c r="E40" s="330"/>
      <c r="F40" s="330"/>
      <c r="G40" s="330"/>
      <c r="H40" s="330"/>
      <c r="I40" s="330"/>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row>
    <row r="41" spans="1:257" ht="19.5" customHeight="1">
      <c r="A41" s="4"/>
      <c r="B41" s="28"/>
      <c r="C41" s="353" t="s">
        <v>227</v>
      </c>
      <c r="D41" s="28"/>
      <c r="E41" s="28"/>
      <c r="F41" s="28"/>
      <c r="G41" s="28"/>
      <c r="H41" s="28"/>
      <c r="I41" s="28"/>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row>
    <row r="42" spans="1:257" ht="19.5" customHeight="1">
      <c r="A42" s="4"/>
      <c r="B42" s="28"/>
      <c r="C42" s="353" t="s">
        <v>228</v>
      </c>
      <c r="D42" s="28"/>
      <c r="E42" s="28"/>
      <c r="F42" s="28"/>
      <c r="G42" s="28"/>
      <c r="H42" s="28"/>
      <c r="I42" s="28"/>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row>
    <row r="43" spans="1:257" ht="17.25">
      <c r="A43" s="4"/>
      <c r="B43" s="28"/>
      <c r="C43" s="354" t="s">
        <v>229</v>
      </c>
      <c r="D43" s="28"/>
      <c r="E43" s="28"/>
      <c r="F43" s="28"/>
      <c r="G43" s="28"/>
      <c r="H43" s="28"/>
      <c r="I43" s="28"/>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row>
    <row r="44" spans="1:257" ht="19.5" customHeight="1">
      <c r="A44" s="4"/>
      <c r="B44" s="28"/>
      <c r="C44" s="353" t="s">
        <v>230</v>
      </c>
      <c r="D44" s="28"/>
      <c r="E44" s="28"/>
      <c r="F44" s="28"/>
      <c r="G44" s="28"/>
      <c r="H44" s="28"/>
      <c r="I44" s="28"/>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row>
    <row r="45" spans="1:257" ht="19.5" customHeight="1">
      <c r="A45" s="4"/>
      <c r="B45" s="38"/>
      <c r="C45" s="154"/>
      <c r="D45" s="133"/>
      <c r="E45" s="133"/>
      <c r="F45" s="133"/>
      <c r="G45" s="133"/>
      <c r="H45" s="133"/>
      <c r="I45" s="133"/>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row>
    <row r="46" spans="1:257" ht="16.5" customHeight="1" thickBot="1">
      <c r="A46" s="4"/>
      <c r="B46" s="186" t="s">
        <v>184</v>
      </c>
      <c r="C46" s="186"/>
      <c r="D46" s="85"/>
      <c r="E46" s="85"/>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row>
    <row r="47" spans="1:257" ht="16.5" customHeight="1" thickBot="1">
      <c r="A47" s="4"/>
      <c r="B47" s="187" t="s">
        <v>185</v>
      </c>
      <c r="C47" s="188" t="s">
        <v>173</v>
      </c>
      <c r="D47" s="85"/>
      <c r="E47" s="85"/>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row>
    <row r="48" spans="1:257" ht="16.5" customHeight="1">
      <c r="A48" s="4"/>
      <c r="B48" s="191" t="s">
        <v>74</v>
      </c>
      <c r="C48" s="192" cm="1">
        <f t="array" ref="C48">SUMPRODUCT((YEAR(IFERROR($J$7:$J$9+0,0))=LEFT($B48,3)+1911)*(MONTH(IFERROR($J$7:$J$9+0,0))=MID($B48,5,2)+0)*$H$7:$H$9)+SUMPRODUCT((YEAR(IFERROR($J$16:$J$18+0,0))=LEFT($B48,3)+1911)*(MONTH(IFERROR($J$16:$J$18+0,0))=MID($B48,5,2)+0)*$H$16:$H$18)+SUMPRODUCT((YEAR(IFERROR($J$25:$J$27+0,0))=LEFT($B48,3)+1911)*(MONTH(IFERROR($J$25:$J$27+0,0))=MID($B48,5,2)+0)*$H$25:$H$27)</f>
        <v>0</v>
      </c>
      <c r="D48" s="85"/>
      <c r="E48" s="85"/>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row>
    <row r="49" spans="1:257" ht="16.5" customHeight="1">
      <c r="A49" s="4"/>
      <c r="B49" s="184" t="s">
        <v>75</v>
      </c>
      <c r="C49" s="185" cm="1">
        <f t="array" ref="C49">SUMPRODUCT((YEAR(IFERROR($J$7:$J$9+0,0))=LEFT($B49,3)+1911)*(MONTH(IFERROR($J$7:$J$9+0,0))=MID($B49,5,2)+0)*$H$7:$H$9)+SUMPRODUCT((YEAR(IFERROR($J$16:$J$18+0,0))=LEFT($B49,3)+1911)*(MONTH(IFERROR($J$16:$J$18+0,0))=MID($B49,5,2)+0)*$H$16:$H$18)+SUMPRODUCT((YEAR(IFERROR($J$25:$J$27+0,0))=LEFT($B49,3)+1911)*(MONTH(IFERROR($J$25:$J$27+0,0))=MID($B49,5,2)+0)*$H$25:$H$27)</f>
        <v>0</v>
      </c>
      <c r="D49" s="85"/>
      <c r="E49" s="85"/>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row>
    <row r="50" spans="1:257" ht="16.5" customHeight="1">
      <c r="A50" s="4"/>
      <c r="B50" s="184" t="s">
        <v>76</v>
      </c>
      <c r="C50" s="185" cm="1">
        <f t="array" ref="C50">SUMPRODUCT((YEAR(IFERROR($J$7:$J$9+0,0))=LEFT($B50,3)+1911)*(MONTH(IFERROR($J$7:$J$9+0,0))=MID($B50,5,2)+0)*$H$7:$H$9)+SUMPRODUCT((YEAR(IFERROR($J$16:$J$18+0,0))=LEFT($B50,3)+1911)*(MONTH(IFERROR($J$16:$J$18+0,0))=MID($B50,5,2)+0)*$H$16:$H$18)+SUMPRODUCT((YEAR(IFERROR($J$25:$J$27+0,0))=LEFT($B50,3)+1911)*(MONTH(IFERROR($J$25:$J$27+0,0))=MID($B50,5,2)+0)*$H$25:$H$27)</f>
        <v>0</v>
      </c>
      <c r="D50" s="85"/>
      <c r="E50" s="85"/>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row>
    <row r="51" spans="1:257" ht="16.5" customHeight="1">
      <c r="A51" s="4"/>
      <c r="B51" s="184" t="s">
        <v>77</v>
      </c>
      <c r="C51" s="185" cm="1">
        <f t="array" ref="C51">SUMPRODUCT((YEAR(IFERROR($J$7:$J$9+0,0))=LEFT($B51,3)+1911)*(MONTH(IFERROR($J$7:$J$9+0,0))=MID($B51,5,2)+0)*$H$7:$H$9)+SUMPRODUCT((YEAR(IFERROR($J$16:$J$18+0,0))=LEFT($B51,3)+1911)*(MONTH(IFERROR($J$16:$J$18+0,0))=MID($B51,5,2)+0)*$H$16:$H$18)+SUMPRODUCT((YEAR(IFERROR($J$25:$J$27+0,0))=LEFT($B51,3)+1911)*(MONTH(IFERROR($J$25:$J$27+0,0))=MID($B51,5,2)+0)*$H$25:$H$27)</f>
        <v>0</v>
      </c>
      <c r="D51" s="85"/>
      <c r="E51" s="85"/>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row>
    <row r="52" spans="1:257" ht="21.6" customHeight="1">
      <c r="A52" s="4"/>
      <c r="B52" s="184" t="s">
        <v>78</v>
      </c>
      <c r="C52" s="185" cm="1">
        <f t="array" ref="C52">SUMPRODUCT((YEAR(IFERROR($J$7:$J$9+0,0))=LEFT($B52,3)+1911)*(MONTH(IFERROR($J$7:$J$9+0,0))=MID($B52,5,2)+0)*$H$7:$H$9)+SUMPRODUCT((YEAR(IFERROR($J$16:$J$18+0,0))=LEFT($B52,3)+1911)*(MONTH(IFERROR($J$16:$J$18+0,0))=MID($B52,5,2)+0)*$H$16:$H$18)+SUMPRODUCT((YEAR(IFERROR($J$25:$J$27+0,0))=LEFT($B52,3)+1911)*(MONTH(IFERROR($J$25:$J$27+0,0))=MID($B52,5,2)+0)*$H$25:$H$27)</f>
        <v>0</v>
      </c>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row>
    <row r="53" spans="1:257" ht="21.6" customHeight="1">
      <c r="A53" s="4"/>
      <c r="B53" s="184" t="s">
        <v>79</v>
      </c>
      <c r="C53" s="185" cm="1">
        <f t="array" ref="C53">SUMPRODUCT((YEAR(IFERROR($J$7:$J$9+0,0))=LEFT($B53,3)+1911)*(MONTH(IFERROR($J$7:$J$9+0,0))=MID($B53,5,2)+0)*$H$7:$H$9)+SUMPRODUCT((YEAR(IFERROR($J$16:$J$18+0,0))=LEFT($B53,3)+1911)*(MONTH(IFERROR($J$16:$J$18+0,0))=MID($B53,5,2)+0)*$H$16:$H$18)+SUMPRODUCT((YEAR(IFERROR($J$25:$J$27+0,0))=LEFT($B53,3)+1911)*(MONTH(IFERROR($J$25:$J$27+0,0))=MID($B53,5,2)+0)*$H$25:$H$27)</f>
        <v>0</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row>
    <row r="54" spans="1:257" ht="21.6" customHeight="1">
      <c r="A54" s="4"/>
      <c r="B54" s="184" t="s">
        <v>80</v>
      </c>
      <c r="C54" s="185" cm="1">
        <f t="array" ref="C54">SUMPRODUCT((YEAR(IFERROR($J$7:$J$9+0,0))=LEFT($B54,3)+1911)*(MONTH(IFERROR($J$7:$J$9+0,0))=MID($B54,5,2)+0)*$H$7:$H$9)+SUMPRODUCT((YEAR(IFERROR($J$16:$J$18+0,0))=LEFT($B54,3)+1911)*(MONTH(IFERROR($J$16:$J$18+0,0))=MID($B54,5,2)+0)*$H$16:$H$18)+SUMPRODUCT((YEAR(IFERROR($J$25:$J$27+0,0))=LEFT($B54,3)+1911)*(MONTH(IFERROR($J$25:$J$27+0,0))=MID($B54,5,2)+0)*$H$25:$H$27)</f>
        <v>0</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row>
    <row r="55" spans="1:257" ht="21.6" customHeight="1">
      <c r="A55" s="4"/>
      <c r="B55" s="184" t="s">
        <v>81</v>
      </c>
      <c r="C55" s="185" cm="1">
        <f t="array" ref="C55">SUMPRODUCT((YEAR(IFERROR($J$7:$J$9+0,0))=LEFT($B55,3)+1911)*(MONTH(IFERROR($J$7:$J$9+0,0))=MID($B55,5,2)+0)*$H$7:$H$9)+SUMPRODUCT((YEAR(IFERROR($J$16:$J$18+0,0))=LEFT($B55,3)+1911)*(MONTH(IFERROR($J$16:$J$18+0,0))=MID($B55,5,2)+0)*$H$16:$H$18)+SUMPRODUCT((YEAR(IFERROR($J$25:$J$27+0,0))=LEFT($B55,3)+1911)*(MONTH(IFERROR($J$25:$J$27+0,0))=MID($B55,5,2)+0)*$H$25:$H$27)</f>
        <v>0</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row>
    <row r="56" spans="1:257" ht="21.6" customHeight="1" thickBot="1">
      <c r="A56" s="4"/>
      <c r="B56" s="193" t="s">
        <v>82</v>
      </c>
      <c r="C56" s="194" cm="1">
        <f t="array" ref="C56">SUMPRODUCT((YEAR(IFERROR($J$7:$J$9+0,0))=LEFT($B56,3)+1911)*(MONTH(IFERROR($J$7:$J$9+0,0))=MID($B56,5,2)+0)*$H$7:$H$9)+SUMPRODUCT((YEAR(IFERROR($J$16:$J$18+0,0))=LEFT($B56,3)+1911)*(MONTH(IFERROR($J$16:$J$18+0,0))=MID($B56,5,2)+0)*$H$16:$H$18)+SUMPRODUCT((YEAR(IFERROR($J$25:$J$27+0,0))=LEFT($B56,3)+1911)*(MONTH(IFERROR($J$25:$J$27+0,0))=MID($B56,5,2)+0)*$H$25:$H$27)</f>
        <v>0</v>
      </c>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row>
    <row r="57" spans="1:257" ht="17.45" customHeight="1" thickBot="1">
      <c r="A57" s="4"/>
      <c r="B57" s="187" t="s">
        <v>177</v>
      </c>
      <c r="C57" s="195">
        <f>SUM(C48:C56)</f>
        <v>0</v>
      </c>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row>
    <row r="58" spans="1:257" ht="17.45" customHeight="1">
      <c r="A58" s="4"/>
      <c r="B58" s="189" t="s">
        <v>186</v>
      </c>
      <c r="C58" s="190" t="str">
        <f>IF(C57=H29,"","與總計不符：請確認各筆支用月份均已填列")</f>
        <v/>
      </c>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row>
    <row r="59" spans="1:257" ht="16.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row>
    <row r="60" spans="1:257" ht="17.45" customHeight="1">
      <c r="A60" s="4"/>
      <c r="B60" s="155" t="s">
        <v>195</v>
      </c>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row>
  </sheetData>
  <mergeCells count="6">
    <mergeCell ref="B29:G29"/>
    <mergeCell ref="C36:I36"/>
    <mergeCell ref="B19:G19"/>
    <mergeCell ref="B10:G10"/>
    <mergeCell ref="B28:G28"/>
    <mergeCell ref="C33:I33"/>
  </mergeCells>
  <phoneticPr fontId="58" type="noConversion"/>
  <printOptions horizontalCentered="1"/>
  <pageMargins left="0.35416666666666702" right="0.35416666666666702" top="0.27013888888888898" bottom="0.4" header="0.511811023622047" footer="0.17013888888888901"/>
  <pageSetup paperSize="9" scale="88" fitToHeight="0" orientation="landscape" r:id="rId1"/>
  <headerFooter>
    <oddFooter>&amp;C&amp;"標楷體,Regular"&amp;A&amp;R&amp;"標楷體,Regular"第 &amp;P 頁</oddFooter>
  </headerFooter>
  <rowBreaks count="1" manualBreakCount="1">
    <brk id="20"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V93"/>
  <sheetViews>
    <sheetView zoomScaleNormal="100" workbookViewId="0">
      <pane xSplit="1" ySplit="3" topLeftCell="B4" activePane="bottomRight" state="frozen"/>
      <selection activeCell="B6" sqref="B6:L6"/>
      <selection pane="topRight" activeCell="B6" sqref="B6:L6"/>
      <selection pane="bottomLeft" activeCell="B6" sqref="B6:L6"/>
      <selection pane="bottomRight" activeCell="N13" sqref="N13"/>
    </sheetView>
  </sheetViews>
  <sheetFormatPr defaultColWidth="9" defaultRowHeight="16.5"/>
  <cols>
    <col min="1" max="1" width="12.5" style="15" customWidth="1"/>
    <col min="2" max="2" width="12.625" style="15" customWidth="1"/>
    <col min="3" max="3" width="14" style="74" bestFit="1" customWidth="1"/>
    <col min="4" max="5" width="19.625" style="15" customWidth="1"/>
    <col min="6" max="6" width="12" style="15" customWidth="1"/>
    <col min="7" max="7" width="12.125" style="15" customWidth="1"/>
    <col min="8" max="9" width="14" style="15" customWidth="1"/>
    <col min="10" max="10" width="13.5" style="75" customWidth="1"/>
    <col min="11" max="11" width="16.875" style="76" customWidth="1"/>
    <col min="12" max="12" width="9" style="15" customWidth="1"/>
    <col min="13" max="13" width="8.875" style="15" customWidth="1"/>
    <col min="14" max="256" width="9" style="15" customWidth="1"/>
  </cols>
  <sheetData>
    <row r="1" spans="1:256" ht="21" customHeight="1">
      <c r="A1" s="289" t="s">
        <v>190</v>
      </c>
      <c r="B1" s="290"/>
      <c r="C1" s="290"/>
      <c r="D1" s="290"/>
      <c r="E1" s="290"/>
      <c r="F1" s="290"/>
      <c r="G1" s="290"/>
      <c r="H1" s="290"/>
      <c r="I1" s="290"/>
      <c r="J1" s="290"/>
      <c r="K1" s="290"/>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ht="20.25" customHeight="1" thickBot="1">
      <c r="A2" s="144" t="str">
        <f>計畫經費彙總表!A6</f>
        <v>公司名稱：</v>
      </c>
      <c r="B2" s="77"/>
      <c r="C2" s="22"/>
      <c r="D2" s="77"/>
      <c r="E2" s="77"/>
      <c r="F2" s="77"/>
      <c r="G2" s="77"/>
      <c r="H2" s="77"/>
      <c r="I2" s="77"/>
      <c r="J2" s="22"/>
      <c r="K2" s="147" t="s">
        <v>60</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ht="45.75" customHeight="1" thickBot="1">
      <c r="A3" s="197" t="s">
        <v>192</v>
      </c>
      <c r="B3" s="198" t="s">
        <v>112</v>
      </c>
      <c r="C3" s="200" t="s">
        <v>196</v>
      </c>
      <c r="D3" s="198" t="s">
        <v>210</v>
      </c>
      <c r="E3" s="199" t="s">
        <v>115</v>
      </c>
      <c r="F3" s="199" t="s">
        <v>211</v>
      </c>
      <c r="G3" s="199" t="s">
        <v>212</v>
      </c>
      <c r="H3" s="198" t="s">
        <v>209</v>
      </c>
      <c r="I3" s="198" t="s">
        <v>221</v>
      </c>
      <c r="J3" s="201" t="s">
        <v>119</v>
      </c>
      <c r="K3" s="202" t="s">
        <v>214</v>
      </c>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row>
    <row r="4" spans="1:256" ht="19.5" customHeight="1">
      <c r="A4" s="220" t="s">
        <v>74</v>
      </c>
      <c r="B4" s="331"/>
      <c r="C4" s="332"/>
      <c r="D4" s="331"/>
      <c r="E4" s="331"/>
      <c r="F4" s="331"/>
      <c r="G4" s="331"/>
      <c r="H4" s="331"/>
      <c r="I4" s="331"/>
      <c r="J4" s="333"/>
      <c r="K4" s="33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9.5" customHeight="1">
      <c r="A5" s="542"/>
      <c r="B5" s="263"/>
      <c r="C5" s="229"/>
      <c r="D5" s="335"/>
      <c r="E5" s="263"/>
      <c r="F5" s="504"/>
      <c r="G5" s="263"/>
      <c r="H5" s="230"/>
      <c r="I5" s="230"/>
      <c r="J5" s="229"/>
      <c r="K5" s="336"/>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9.5" customHeight="1">
      <c r="A6" s="542"/>
      <c r="B6" s="263"/>
      <c r="C6" s="337"/>
      <c r="D6" s="335"/>
      <c r="E6" s="335"/>
      <c r="F6" s="504"/>
      <c r="G6" s="263"/>
      <c r="H6" s="230"/>
      <c r="I6" s="230"/>
      <c r="J6" s="229"/>
      <c r="K6" s="336"/>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9.5" customHeight="1">
      <c r="A7" s="542"/>
      <c r="B7" s="263"/>
      <c r="C7" s="229"/>
      <c r="D7" s="335"/>
      <c r="E7" s="335"/>
      <c r="F7" s="504"/>
      <c r="G7" s="263"/>
      <c r="H7" s="230"/>
      <c r="I7" s="230"/>
      <c r="J7" s="229"/>
      <c r="K7" s="336"/>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9.5" customHeight="1">
      <c r="A8" s="542"/>
      <c r="B8" s="263"/>
      <c r="C8" s="229"/>
      <c r="D8" s="335"/>
      <c r="E8" s="335"/>
      <c r="F8" s="504"/>
      <c r="G8" s="263"/>
      <c r="H8" s="230"/>
      <c r="I8" s="230"/>
      <c r="J8" s="229"/>
      <c r="K8" s="336"/>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9.5" customHeight="1">
      <c r="A9" s="542"/>
      <c r="B9" s="263"/>
      <c r="C9" s="229"/>
      <c r="D9" s="335"/>
      <c r="E9" s="335"/>
      <c r="F9" s="504"/>
      <c r="G9" s="263"/>
      <c r="H9" s="230"/>
      <c r="I9" s="230"/>
      <c r="J9" s="229"/>
      <c r="K9" s="336"/>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9.5" customHeight="1">
      <c r="A10" s="502" t="s">
        <v>26</v>
      </c>
      <c r="B10" s="235"/>
      <c r="C10" s="341"/>
      <c r="D10" s="340"/>
      <c r="E10" s="235"/>
      <c r="F10" s="505"/>
      <c r="G10" s="235"/>
      <c r="H10" s="339"/>
      <c r="I10" s="339"/>
      <c r="J10" s="286">
        <f>SUM(J5:J9)</f>
        <v>0</v>
      </c>
      <c r="K10" s="342"/>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9.5" customHeight="1">
      <c r="A11" s="503" t="s">
        <v>75</v>
      </c>
      <c r="B11" s="264"/>
      <c r="C11" s="345"/>
      <c r="D11" s="344"/>
      <c r="E11" s="264"/>
      <c r="F11" s="506"/>
      <c r="G11" s="264"/>
      <c r="H11" s="253"/>
      <c r="I11" s="253"/>
      <c r="J11" s="284"/>
      <c r="K11" s="346"/>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9.5" customHeight="1">
      <c r="A12" s="542"/>
      <c r="B12" s="263"/>
      <c r="C12" s="229"/>
      <c r="D12" s="335"/>
      <c r="E12" s="263"/>
      <c r="F12" s="504"/>
      <c r="G12" s="263"/>
      <c r="H12" s="230"/>
      <c r="I12" s="230"/>
      <c r="J12" s="229"/>
      <c r="K12" s="336"/>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9.5" customHeight="1">
      <c r="A13" s="542"/>
      <c r="B13" s="263"/>
      <c r="C13" s="229"/>
      <c r="D13" s="335"/>
      <c r="E13" s="263"/>
      <c r="F13" s="504"/>
      <c r="G13" s="263"/>
      <c r="H13" s="230"/>
      <c r="I13" s="230"/>
      <c r="J13" s="229"/>
      <c r="K13" s="336"/>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9.5" customHeight="1">
      <c r="A14" s="542"/>
      <c r="B14" s="263"/>
      <c r="C14" s="229"/>
      <c r="D14" s="335"/>
      <c r="E14" s="263"/>
      <c r="F14" s="504"/>
      <c r="G14" s="263"/>
      <c r="H14" s="230"/>
      <c r="I14" s="230"/>
      <c r="J14" s="229"/>
      <c r="K14" s="336"/>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9.5" customHeight="1">
      <c r="A15" s="542"/>
      <c r="B15" s="263"/>
      <c r="C15" s="229"/>
      <c r="D15" s="335"/>
      <c r="E15" s="263"/>
      <c r="F15" s="504"/>
      <c r="G15" s="263"/>
      <c r="H15" s="230"/>
      <c r="I15" s="230"/>
      <c r="J15" s="229"/>
      <c r="K15" s="336"/>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9.5" customHeight="1">
      <c r="A16" s="542"/>
      <c r="B16" s="263"/>
      <c r="C16" s="229"/>
      <c r="D16" s="335"/>
      <c r="E16" s="263"/>
      <c r="F16" s="504"/>
      <c r="G16" s="263"/>
      <c r="H16" s="230"/>
      <c r="I16" s="230"/>
      <c r="J16" s="229"/>
      <c r="K16" s="336"/>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row>
    <row r="17" spans="1:256" ht="19.5" customHeight="1">
      <c r="A17" s="502" t="s">
        <v>26</v>
      </c>
      <c r="B17" s="235"/>
      <c r="C17" s="341"/>
      <c r="D17" s="235"/>
      <c r="E17" s="235"/>
      <c r="F17" s="505"/>
      <c r="G17" s="235"/>
      <c r="H17" s="235"/>
      <c r="I17" s="235"/>
      <c r="J17" s="286">
        <f>SUM(J12:J16)</f>
        <v>0</v>
      </c>
      <c r="K17" s="342"/>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row>
    <row r="18" spans="1:256" ht="19.5" customHeight="1">
      <c r="A18" s="503" t="s">
        <v>76</v>
      </c>
      <c r="B18" s="264"/>
      <c r="C18" s="345"/>
      <c r="D18" s="344"/>
      <c r="E18" s="264"/>
      <c r="F18" s="506"/>
      <c r="G18" s="264"/>
      <c r="H18" s="253"/>
      <c r="I18" s="253"/>
      <c r="J18" s="284"/>
      <c r="K18" s="346"/>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row>
    <row r="19" spans="1:256" ht="19.5" customHeight="1">
      <c r="A19" s="542"/>
      <c r="B19" s="263"/>
      <c r="C19" s="229"/>
      <c r="D19" s="335"/>
      <c r="E19" s="335"/>
      <c r="F19" s="504"/>
      <c r="G19" s="263"/>
      <c r="H19" s="230"/>
      <c r="I19" s="230"/>
      <c r="J19" s="229"/>
      <c r="K19" s="336"/>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row>
    <row r="20" spans="1:256" ht="19.5" customHeight="1">
      <c r="A20" s="542"/>
      <c r="B20" s="263"/>
      <c r="C20" s="229"/>
      <c r="D20" s="335"/>
      <c r="E20" s="263"/>
      <c r="F20" s="504"/>
      <c r="G20" s="263"/>
      <c r="H20" s="230"/>
      <c r="I20" s="230"/>
      <c r="J20" s="229"/>
      <c r="K20" s="336"/>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row>
    <row r="21" spans="1:256" ht="19.5" customHeight="1">
      <c r="A21" s="542"/>
      <c r="B21" s="263"/>
      <c r="C21" s="229"/>
      <c r="D21" s="335"/>
      <c r="E21" s="263"/>
      <c r="F21" s="504"/>
      <c r="G21" s="263"/>
      <c r="H21" s="230"/>
      <c r="I21" s="230"/>
      <c r="J21" s="229"/>
      <c r="K21" s="336"/>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row>
    <row r="22" spans="1:256" ht="19.5" customHeight="1">
      <c r="A22" s="542"/>
      <c r="B22" s="263"/>
      <c r="C22" s="229"/>
      <c r="D22" s="335"/>
      <c r="E22" s="263"/>
      <c r="F22" s="504"/>
      <c r="G22" s="263"/>
      <c r="H22" s="230"/>
      <c r="I22" s="230"/>
      <c r="J22" s="229"/>
      <c r="K22" s="336"/>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row>
    <row r="23" spans="1:256" ht="19.5" customHeight="1">
      <c r="A23" s="542"/>
      <c r="B23" s="263"/>
      <c r="C23" s="229"/>
      <c r="D23" s="335"/>
      <c r="E23" s="263"/>
      <c r="F23" s="504"/>
      <c r="G23" s="263"/>
      <c r="H23" s="230"/>
      <c r="I23" s="230"/>
      <c r="J23" s="229"/>
      <c r="K23" s="336"/>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row>
    <row r="24" spans="1:256" ht="19.5" customHeight="1">
      <c r="A24" s="502" t="s">
        <v>26</v>
      </c>
      <c r="B24" s="235"/>
      <c r="C24" s="341"/>
      <c r="D24" s="235"/>
      <c r="E24" s="235"/>
      <c r="F24" s="505"/>
      <c r="G24" s="235"/>
      <c r="H24" s="235"/>
      <c r="I24" s="235"/>
      <c r="J24" s="286">
        <f>SUM(J19:J23)</f>
        <v>0</v>
      </c>
      <c r="K24" s="342"/>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row>
    <row r="25" spans="1:256" ht="19.5" customHeight="1">
      <c r="A25" s="503" t="s">
        <v>77</v>
      </c>
      <c r="B25" s="264"/>
      <c r="C25" s="345"/>
      <c r="D25" s="344"/>
      <c r="E25" s="264"/>
      <c r="F25" s="506"/>
      <c r="G25" s="264"/>
      <c r="H25" s="253"/>
      <c r="I25" s="253"/>
      <c r="J25" s="284"/>
      <c r="K25" s="347"/>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row>
    <row r="26" spans="1:256" ht="19.5" customHeight="1">
      <c r="A26" s="542"/>
      <c r="B26" s="263"/>
      <c r="C26" s="229"/>
      <c r="D26" s="335"/>
      <c r="E26" s="263"/>
      <c r="F26" s="504"/>
      <c r="G26" s="263"/>
      <c r="H26" s="230"/>
      <c r="I26" s="230"/>
      <c r="J26" s="229"/>
      <c r="K26" s="336"/>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row>
    <row r="27" spans="1:256" ht="19.5" customHeight="1">
      <c r="A27" s="542"/>
      <c r="B27" s="263"/>
      <c r="C27" s="229"/>
      <c r="D27" s="335"/>
      <c r="E27" s="263"/>
      <c r="F27" s="504"/>
      <c r="G27" s="263"/>
      <c r="H27" s="230"/>
      <c r="I27" s="230"/>
      <c r="J27" s="229"/>
      <c r="K27" s="336"/>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row>
    <row r="28" spans="1:256" ht="19.5" customHeight="1">
      <c r="A28" s="542"/>
      <c r="B28" s="263"/>
      <c r="C28" s="229"/>
      <c r="D28" s="335"/>
      <c r="E28" s="263"/>
      <c r="F28" s="504"/>
      <c r="G28" s="263"/>
      <c r="H28" s="230"/>
      <c r="I28" s="230"/>
      <c r="J28" s="229"/>
      <c r="K28" s="336"/>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row>
    <row r="29" spans="1:256" ht="19.5" customHeight="1">
      <c r="A29" s="542"/>
      <c r="B29" s="263"/>
      <c r="C29" s="229"/>
      <c r="D29" s="335"/>
      <c r="E29" s="263"/>
      <c r="F29" s="504"/>
      <c r="G29" s="263"/>
      <c r="H29" s="230"/>
      <c r="I29" s="230"/>
      <c r="J29" s="229"/>
      <c r="K29" s="336"/>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row>
    <row r="30" spans="1:256" ht="19.5" customHeight="1">
      <c r="A30" s="542"/>
      <c r="B30" s="263"/>
      <c r="C30" s="229"/>
      <c r="D30" s="335"/>
      <c r="E30" s="263"/>
      <c r="F30" s="504"/>
      <c r="G30" s="263"/>
      <c r="H30" s="230"/>
      <c r="I30" s="230"/>
      <c r="J30" s="229"/>
      <c r="K30" s="336"/>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row>
    <row r="31" spans="1:256" ht="19.5" customHeight="1">
      <c r="A31" s="502" t="s">
        <v>26</v>
      </c>
      <c r="B31" s="235"/>
      <c r="C31" s="341"/>
      <c r="D31" s="235"/>
      <c r="E31" s="235"/>
      <c r="F31" s="505"/>
      <c r="G31" s="235"/>
      <c r="H31" s="235"/>
      <c r="I31" s="235"/>
      <c r="J31" s="286">
        <f>SUM(J26:J30)</f>
        <v>0</v>
      </c>
      <c r="K31" s="342"/>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row>
    <row r="32" spans="1:256" ht="19.5" customHeight="1">
      <c r="A32" s="503" t="s">
        <v>78</v>
      </c>
      <c r="B32" s="264"/>
      <c r="C32" s="345"/>
      <c r="D32" s="344"/>
      <c r="E32" s="264"/>
      <c r="F32" s="506"/>
      <c r="G32" s="264"/>
      <c r="H32" s="253"/>
      <c r="I32" s="253"/>
      <c r="J32" s="284"/>
      <c r="K32" s="346"/>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row>
    <row r="33" spans="1:256" ht="19.5" customHeight="1">
      <c r="A33" s="542"/>
      <c r="B33" s="263"/>
      <c r="C33" s="229"/>
      <c r="D33" s="335"/>
      <c r="E33" s="263"/>
      <c r="F33" s="504"/>
      <c r="G33" s="263"/>
      <c r="H33" s="230"/>
      <c r="I33" s="230"/>
      <c r="J33" s="229"/>
      <c r="K33" s="336"/>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row>
    <row r="34" spans="1:256" ht="19.5" customHeight="1">
      <c r="A34" s="542"/>
      <c r="B34" s="263"/>
      <c r="C34" s="229"/>
      <c r="D34" s="335"/>
      <c r="E34" s="263"/>
      <c r="F34" s="504"/>
      <c r="G34" s="263"/>
      <c r="H34" s="230"/>
      <c r="I34" s="230"/>
      <c r="J34" s="229"/>
      <c r="K34" s="336"/>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row>
    <row r="35" spans="1:256" ht="19.5" customHeight="1">
      <c r="A35" s="542"/>
      <c r="B35" s="263"/>
      <c r="C35" s="229"/>
      <c r="D35" s="335"/>
      <c r="E35" s="263"/>
      <c r="F35" s="504"/>
      <c r="G35" s="263"/>
      <c r="H35" s="230"/>
      <c r="I35" s="230"/>
      <c r="J35" s="229"/>
      <c r="K35" s="336"/>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row>
    <row r="36" spans="1:256" ht="19.5" customHeight="1">
      <c r="A36" s="542"/>
      <c r="B36" s="263"/>
      <c r="C36" s="229"/>
      <c r="D36" s="335"/>
      <c r="E36" s="263"/>
      <c r="F36" s="504"/>
      <c r="G36" s="263"/>
      <c r="H36" s="230"/>
      <c r="I36" s="230"/>
      <c r="J36" s="229"/>
      <c r="K36" s="336"/>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row>
    <row r="37" spans="1:256" ht="19.5" customHeight="1">
      <c r="A37" s="542"/>
      <c r="B37" s="263"/>
      <c r="C37" s="229"/>
      <c r="D37" s="335"/>
      <c r="E37" s="335"/>
      <c r="F37" s="504"/>
      <c r="G37" s="263"/>
      <c r="H37" s="230"/>
      <c r="I37" s="230"/>
      <c r="J37" s="229"/>
      <c r="K37" s="336"/>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row>
    <row r="38" spans="1:256" ht="19.5" customHeight="1">
      <c r="A38" s="502" t="s">
        <v>26</v>
      </c>
      <c r="B38" s="235"/>
      <c r="C38" s="341"/>
      <c r="D38" s="235"/>
      <c r="E38" s="235"/>
      <c r="F38" s="505"/>
      <c r="G38" s="235"/>
      <c r="H38" s="235"/>
      <c r="I38" s="235"/>
      <c r="J38" s="286">
        <f>SUM(J33:J37)</f>
        <v>0</v>
      </c>
      <c r="K38" s="342"/>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row>
    <row r="39" spans="1:256" ht="19.5" customHeight="1">
      <c r="A39" s="503" t="s">
        <v>79</v>
      </c>
      <c r="B39" s="264"/>
      <c r="C39" s="345"/>
      <c r="D39" s="344"/>
      <c r="E39" s="264"/>
      <c r="F39" s="506"/>
      <c r="G39" s="264"/>
      <c r="H39" s="253"/>
      <c r="I39" s="253"/>
      <c r="J39" s="284"/>
      <c r="K39" s="346"/>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row>
    <row r="40" spans="1:256" ht="19.5" customHeight="1">
      <c r="A40" s="542"/>
      <c r="B40" s="263"/>
      <c r="C40" s="229"/>
      <c r="D40" s="335"/>
      <c r="E40" s="263"/>
      <c r="F40" s="504"/>
      <c r="G40" s="263"/>
      <c r="H40" s="230"/>
      <c r="I40" s="230"/>
      <c r="J40" s="229"/>
      <c r="K40" s="336"/>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row>
    <row r="41" spans="1:256" ht="19.5" customHeight="1">
      <c r="A41" s="542"/>
      <c r="B41" s="263"/>
      <c r="C41" s="229"/>
      <c r="D41" s="335"/>
      <c r="E41" s="263"/>
      <c r="F41" s="504"/>
      <c r="G41" s="263"/>
      <c r="H41" s="230"/>
      <c r="I41" s="230"/>
      <c r="J41" s="229"/>
      <c r="K41" s="336"/>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row>
    <row r="42" spans="1:256" ht="19.5" customHeight="1">
      <c r="A42" s="542"/>
      <c r="B42" s="263"/>
      <c r="C42" s="229"/>
      <c r="D42" s="335"/>
      <c r="E42" s="263"/>
      <c r="F42" s="504"/>
      <c r="G42" s="263"/>
      <c r="H42" s="230"/>
      <c r="I42" s="230"/>
      <c r="J42" s="229"/>
      <c r="K42" s="336"/>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row>
    <row r="43" spans="1:256" ht="19.5" customHeight="1">
      <c r="A43" s="542"/>
      <c r="B43" s="263"/>
      <c r="C43" s="229"/>
      <c r="D43" s="335"/>
      <c r="E43" s="263"/>
      <c r="F43" s="504"/>
      <c r="G43" s="263"/>
      <c r="H43" s="230"/>
      <c r="I43" s="230"/>
      <c r="J43" s="229"/>
      <c r="K43" s="336"/>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row>
    <row r="44" spans="1:256" ht="19.5" customHeight="1">
      <c r="A44" s="542"/>
      <c r="B44" s="263"/>
      <c r="C44" s="229"/>
      <c r="D44" s="335"/>
      <c r="E44" s="335"/>
      <c r="F44" s="504"/>
      <c r="G44" s="263"/>
      <c r="H44" s="230"/>
      <c r="I44" s="230"/>
      <c r="J44" s="229"/>
      <c r="K44" s="336"/>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row>
    <row r="45" spans="1:256" ht="19.5" customHeight="1">
      <c r="A45" s="502" t="s">
        <v>26</v>
      </c>
      <c r="B45" s="235"/>
      <c r="C45" s="341"/>
      <c r="D45" s="235"/>
      <c r="E45" s="235"/>
      <c r="F45" s="505"/>
      <c r="G45" s="235"/>
      <c r="H45" s="235"/>
      <c r="I45" s="235"/>
      <c r="J45" s="286">
        <f>SUM(J40:J44)</f>
        <v>0</v>
      </c>
      <c r="K45" s="342"/>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row>
    <row r="46" spans="1:256" ht="19.5" customHeight="1">
      <c r="A46" s="503" t="s">
        <v>80</v>
      </c>
      <c r="B46" s="264"/>
      <c r="C46" s="345"/>
      <c r="D46" s="344"/>
      <c r="E46" s="264"/>
      <c r="F46" s="506"/>
      <c r="G46" s="264"/>
      <c r="H46" s="253"/>
      <c r="I46" s="253"/>
      <c r="J46" s="284"/>
      <c r="K46" s="346"/>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row>
    <row r="47" spans="1:256" ht="19.5" customHeight="1">
      <c r="A47" s="542"/>
      <c r="B47" s="263"/>
      <c r="C47" s="229"/>
      <c r="D47" s="335"/>
      <c r="E47" s="263"/>
      <c r="F47" s="504"/>
      <c r="G47" s="263"/>
      <c r="H47" s="230"/>
      <c r="I47" s="230"/>
      <c r="J47" s="229"/>
      <c r="K47" s="336"/>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row>
    <row r="48" spans="1:256" ht="19.5" customHeight="1">
      <c r="A48" s="542"/>
      <c r="B48" s="263"/>
      <c r="C48" s="229"/>
      <c r="D48" s="335"/>
      <c r="E48" s="263"/>
      <c r="F48" s="504"/>
      <c r="G48" s="263"/>
      <c r="H48" s="230"/>
      <c r="I48" s="230"/>
      <c r="J48" s="229"/>
      <c r="K48" s="336"/>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row>
    <row r="49" spans="1:256" ht="19.5" customHeight="1">
      <c r="A49" s="542"/>
      <c r="B49" s="263"/>
      <c r="C49" s="229"/>
      <c r="D49" s="335"/>
      <c r="E49" s="263"/>
      <c r="F49" s="504"/>
      <c r="G49" s="263"/>
      <c r="H49" s="230"/>
      <c r="I49" s="230"/>
      <c r="J49" s="229"/>
      <c r="K49" s="336"/>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row>
    <row r="50" spans="1:256" ht="19.5" customHeight="1">
      <c r="A50" s="542"/>
      <c r="B50" s="263"/>
      <c r="C50" s="229"/>
      <c r="D50" s="335"/>
      <c r="E50" s="263"/>
      <c r="F50" s="504"/>
      <c r="G50" s="263"/>
      <c r="H50" s="230"/>
      <c r="I50" s="230"/>
      <c r="J50" s="229"/>
      <c r="K50" s="336"/>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row>
    <row r="51" spans="1:256" ht="19.5" customHeight="1">
      <c r="A51" s="542"/>
      <c r="B51" s="263"/>
      <c r="C51" s="229"/>
      <c r="D51" s="335"/>
      <c r="E51" s="335"/>
      <c r="F51" s="504"/>
      <c r="G51" s="263"/>
      <c r="H51" s="230"/>
      <c r="I51" s="230"/>
      <c r="J51" s="229"/>
      <c r="K51" s="336"/>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row>
    <row r="52" spans="1:256" ht="19.5" customHeight="1">
      <c r="A52" s="502" t="s">
        <v>26</v>
      </c>
      <c r="B52" s="235"/>
      <c r="C52" s="341"/>
      <c r="D52" s="235"/>
      <c r="E52" s="235"/>
      <c r="F52" s="505"/>
      <c r="G52" s="235"/>
      <c r="H52" s="235"/>
      <c r="I52" s="235"/>
      <c r="J52" s="286">
        <f>SUM(J47:J51)</f>
        <v>0</v>
      </c>
      <c r="K52" s="342"/>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row>
    <row r="53" spans="1:256" ht="19.5" customHeight="1">
      <c r="A53" s="503" t="s">
        <v>81</v>
      </c>
      <c r="B53" s="264"/>
      <c r="C53" s="345"/>
      <c r="D53" s="344"/>
      <c r="E53" s="264"/>
      <c r="F53" s="506"/>
      <c r="G53" s="264"/>
      <c r="H53" s="253"/>
      <c r="I53" s="253"/>
      <c r="J53" s="284"/>
      <c r="K53" s="346"/>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row>
    <row r="54" spans="1:256" ht="19.5" customHeight="1">
      <c r="A54" s="542"/>
      <c r="B54" s="263"/>
      <c r="C54" s="229"/>
      <c r="D54" s="335"/>
      <c r="E54" s="263"/>
      <c r="F54" s="504"/>
      <c r="G54" s="263"/>
      <c r="H54" s="230"/>
      <c r="I54" s="230"/>
      <c r="J54" s="229"/>
      <c r="K54" s="336"/>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row>
    <row r="55" spans="1:256" ht="19.5" customHeight="1">
      <c r="A55" s="542"/>
      <c r="B55" s="263"/>
      <c r="C55" s="229"/>
      <c r="D55" s="335"/>
      <c r="E55" s="263"/>
      <c r="F55" s="504"/>
      <c r="G55" s="263"/>
      <c r="H55" s="230"/>
      <c r="I55" s="230"/>
      <c r="J55" s="229"/>
      <c r="K55" s="336"/>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row>
    <row r="56" spans="1:256" ht="19.5" customHeight="1">
      <c r="A56" s="542"/>
      <c r="B56" s="263"/>
      <c r="C56" s="229"/>
      <c r="D56" s="335"/>
      <c r="E56" s="263"/>
      <c r="F56" s="504"/>
      <c r="G56" s="263"/>
      <c r="H56" s="230"/>
      <c r="I56" s="230"/>
      <c r="J56" s="229"/>
      <c r="K56" s="336"/>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row>
    <row r="57" spans="1:256" ht="19.5" customHeight="1">
      <c r="A57" s="542"/>
      <c r="B57" s="263"/>
      <c r="C57" s="229"/>
      <c r="D57" s="335"/>
      <c r="E57" s="263"/>
      <c r="F57" s="504"/>
      <c r="G57" s="263"/>
      <c r="H57" s="230"/>
      <c r="I57" s="230"/>
      <c r="J57" s="229"/>
      <c r="K57" s="336"/>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row>
    <row r="58" spans="1:256" ht="19.5" customHeight="1">
      <c r="A58" s="542"/>
      <c r="B58" s="263"/>
      <c r="C58" s="229"/>
      <c r="D58" s="335"/>
      <c r="E58" s="335"/>
      <c r="F58" s="504"/>
      <c r="G58" s="263"/>
      <c r="H58" s="230"/>
      <c r="I58" s="230"/>
      <c r="J58" s="229"/>
      <c r="K58" s="336"/>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row>
    <row r="59" spans="1:256" ht="19.5" customHeight="1">
      <c r="A59" s="502" t="s">
        <v>26</v>
      </c>
      <c r="B59" s="235"/>
      <c r="C59" s="341"/>
      <c r="D59" s="235"/>
      <c r="E59" s="235"/>
      <c r="F59" s="505"/>
      <c r="G59" s="235"/>
      <c r="H59" s="235"/>
      <c r="I59" s="235"/>
      <c r="J59" s="286">
        <f>SUM(J54:J58)</f>
        <v>0</v>
      </c>
      <c r="K59" s="342"/>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row>
    <row r="60" spans="1:256" ht="19.5" customHeight="1">
      <c r="A60" s="503" t="s">
        <v>82</v>
      </c>
      <c r="B60" s="264"/>
      <c r="C60" s="345"/>
      <c r="D60" s="344"/>
      <c r="E60" s="264"/>
      <c r="F60" s="506"/>
      <c r="G60" s="264"/>
      <c r="H60" s="253"/>
      <c r="I60" s="253"/>
      <c r="J60" s="284"/>
      <c r="K60" s="347"/>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row>
    <row r="61" spans="1:256" ht="19.5" customHeight="1">
      <c r="A61" s="542"/>
      <c r="B61" s="263"/>
      <c r="C61" s="229"/>
      <c r="D61" s="335"/>
      <c r="E61" s="263"/>
      <c r="F61" s="504"/>
      <c r="G61" s="263"/>
      <c r="H61" s="230"/>
      <c r="I61" s="230"/>
      <c r="J61" s="229"/>
      <c r="K61" s="336"/>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row>
    <row r="62" spans="1:256" ht="19.5" customHeight="1">
      <c r="A62" s="542"/>
      <c r="B62" s="263"/>
      <c r="C62" s="229"/>
      <c r="D62" s="335"/>
      <c r="E62" s="263"/>
      <c r="F62" s="504"/>
      <c r="G62" s="263"/>
      <c r="H62" s="230"/>
      <c r="I62" s="230"/>
      <c r="J62" s="229"/>
      <c r="K62" s="336"/>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row>
    <row r="63" spans="1:256" ht="19.5" customHeight="1">
      <c r="A63" s="542"/>
      <c r="B63" s="263"/>
      <c r="C63" s="229"/>
      <c r="D63" s="335"/>
      <c r="E63" s="263"/>
      <c r="F63" s="504"/>
      <c r="G63" s="263"/>
      <c r="H63" s="230"/>
      <c r="I63" s="230"/>
      <c r="J63" s="229"/>
      <c r="K63" s="336"/>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row>
    <row r="64" spans="1:256" ht="19.5" customHeight="1">
      <c r="A64" s="542"/>
      <c r="B64" s="263"/>
      <c r="C64" s="229"/>
      <c r="D64" s="335"/>
      <c r="E64" s="263"/>
      <c r="F64" s="504"/>
      <c r="G64" s="263"/>
      <c r="H64" s="230"/>
      <c r="I64" s="230"/>
      <c r="J64" s="229"/>
      <c r="K64" s="336"/>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row>
    <row r="65" spans="1:256" ht="19.5" customHeight="1">
      <c r="A65" s="542"/>
      <c r="B65" s="263"/>
      <c r="C65" s="229"/>
      <c r="D65" s="335"/>
      <c r="E65" s="263"/>
      <c r="F65" s="504"/>
      <c r="G65" s="263"/>
      <c r="H65" s="230"/>
      <c r="I65" s="230"/>
      <c r="J65" s="229"/>
      <c r="K65" s="336"/>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row>
    <row r="66" spans="1:256" ht="19.5" customHeight="1" thickBot="1">
      <c r="A66" s="441" t="s">
        <v>26</v>
      </c>
      <c r="B66" s="288"/>
      <c r="C66" s="543"/>
      <c r="D66" s="288"/>
      <c r="E66" s="288"/>
      <c r="F66" s="288"/>
      <c r="G66" s="288"/>
      <c r="H66" s="288"/>
      <c r="I66" s="288"/>
      <c r="J66" s="544">
        <f>SUM(J61:J65)</f>
        <v>0</v>
      </c>
      <c r="K66" s="54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row>
    <row r="67" spans="1:256" ht="19.5" customHeight="1" thickBot="1">
      <c r="A67" s="546" t="s">
        <v>120</v>
      </c>
      <c r="B67" s="547"/>
      <c r="C67" s="548"/>
      <c r="D67" s="547"/>
      <c r="E67" s="547"/>
      <c r="F67" s="547"/>
      <c r="G67" s="547"/>
      <c r="H67" s="547"/>
      <c r="I67" s="547"/>
      <c r="J67" s="549">
        <f>J66+J59+J52+J45+J38+J31+J24+J17+J10</f>
        <v>0</v>
      </c>
      <c r="K67" s="550"/>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row>
    <row r="68" spans="1:256" ht="9.75" customHeight="1">
      <c r="A68" s="63"/>
      <c r="B68" s="48"/>
      <c r="C68" s="80"/>
      <c r="D68" s="48"/>
      <c r="E68" s="48"/>
      <c r="F68" s="79"/>
      <c r="G68" s="79"/>
      <c r="H68" s="48"/>
      <c r="I68" s="48"/>
      <c r="J68" s="39"/>
      <c r="K68" s="79"/>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row>
    <row r="69" spans="1:256" ht="19.5" customHeight="1">
      <c r="A69" s="67"/>
      <c r="B69" s="31"/>
      <c r="C69" s="34"/>
      <c r="D69" s="31"/>
      <c r="E69" s="31"/>
      <c r="F69" s="31"/>
      <c r="G69" s="31"/>
      <c r="H69" s="31"/>
      <c r="I69" s="31"/>
      <c r="J69" s="32"/>
      <c r="K69" s="81"/>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row>
    <row r="70" spans="1:256" ht="19.5" customHeight="1">
      <c r="A70" s="250" t="s">
        <v>84</v>
      </c>
      <c r="B70" s="28"/>
      <c r="C70" s="82"/>
      <c r="D70" s="31"/>
      <c r="E70" s="31"/>
      <c r="F70" s="31"/>
      <c r="G70" s="31"/>
      <c r="H70" s="31"/>
      <c r="I70" s="31"/>
      <c r="J70" s="32"/>
      <c r="K70" s="81"/>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row>
    <row r="71" spans="1:256" ht="19.5" customHeight="1">
      <c r="A71" s="250" t="s">
        <v>85</v>
      </c>
      <c r="B71" s="283" t="s">
        <v>222</v>
      </c>
      <c r="C71" s="82"/>
      <c r="D71" s="31"/>
      <c r="E71" s="31"/>
      <c r="F71" s="146"/>
      <c r="G71" s="31"/>
      <c r="H71" s="31"/>
      <c r="I71" s="31"/>
      <c r="J71" s="34"/>
      <c r="K71" s="34"/>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8"/>
      <c r="IQ71" s="28"/>
      <c r="IR71" s="28"/>
      <c r="IS71" s="28"/>
      <c r="IT71" s="28"/>
      <c r="IU71" s="28"/>
      <c r="IV71" s="28"/>
    </row>
    <row r="72" spans="1:256" ht="19.5" customHeight="1">
      <c r="A72" s="250" t="s">
        <v>87</v>
      </c>
      <c r="B72" s="283" t="s">
        <v>187</v>
      </c>
      <c r="C72" s="82"/>
      <c r="D72" s="31"/>
      <c r="E72" s="31"/>
      <c r="F72" s="146"/>
      <c r="G72" s="31"/>
      <c r="H72" s="31"/>
      <c r="I72" s="31"/>
      <c r="J72" s="32"/>
      <c r="K72" s="81"/>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8"/>
      <c r="IQ72" s="28"/>
      <c r="IR72" s="28"/>
      <c r="IS72" s="28"/>
      <c r="IT72" s="28"/>
      <c r="IU72" s="28"/>
      <c r="IV72" s="28"/>
    </row>
    <row r="73" spans="1:256" ht="19.5" customHeight="1">
      <c r="A73" s="250" t="s">
        <v>89</v>
      </c>
      <c r="B73" s="283" t="s">
        <v>188</v>
      </c>
      <c r="C73" s="82"/>
      <c r="D73" s="31"/>
      <c r="E73" s="31"/>
      <c r="F73" s="146"/>
      <c r="G73" s="31"/>
      <c r="H73" s="31"/>
      <c r="I73" s="31"/>
      <c r="J73" s="32"/>
      <c r="K73" s="81"/>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row>
    <row r="74" spans="1:256" ht="19.5" customHeight="1">
      <c r="A74" s="250" t="s">
        <v>91</v>
      </c>
      <c r="B74" s="283" t="s">
        <v>189</v>
      </c>
      <c r="C74" s="82"/>
      <c r="D74" s="31"/>
      <c r="E74" s="31"/>
      <c r="F74" s="146"/>
      <c r="G74" s="31"/>
      <c r="H74" s="31"/>
      <c r="I74" s="31"/>
      <c r="J74" s="32"/>
      <c r="K74" s="81"/>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8"/>
      <c r="IQ74" s="28"/>
      <c r="IR74" s="28"/>
      <c r="IS74" s="28"/>
      <c r="IT74" s="28"/>
      <c r="IU74" s="28"/>
      <c r="IV74" s="28"/>
    </row>
    <row r="75" spans="1:256">
      <c r="A75" s="278" t="s">
        <v>104</v>
      </c>
      <c r="B75" s="350" t="s">
        <v>124</v>
      </c>
      <c r="C75" s="15"/>
      <c r="D75" s="4"/>
      <c r="E75" s="4"/>
      <c r="F75" s="4"/>
      <c r="G75" s="4"/>
      <c r="H75" s="4"/>
      <c r="I75" s="4"/>
      <c r="J75" s="4"/>
      <c r="K75" s="4"/>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8"/>
      <c r="IQ75" s="28"/>
      <c r="IR75" s="28"/>
      <c r="IS75" s="28"/>
      <c r="IT75" s="28"/>
      <c r="IU75" s="28"/>
      <c r="IV75" s="28"/>
    </row>
    <row r="76" spans="1:256" ht="19.5" customHeight="1">
      <c r="A76" s="250" t="s">
        <v>125</v>
      </c>
      <c r="B76" s="283" t="s">
        <v>223</v>
      </c>
      <c r="C76" s="82"/>
      <c r="D76" s="31"/>
      <c r="E76" s="31"/>
      <c r="F76" s="146"/>
      <c r="G76" s="31"/>
      <c r="H76" s="31"/>
      <c r="I76" s="31"/>
      <c r="J76" s="32"/>
      <c r="K76" s="81"/>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8"/>
      <c r="IQ76" s="28"/>
      <c r="IR76" s="28"/>
      <c r="IS76" s="28"/>
      <c r="IT76" s="28"/>
      <c r="IU76" s="28"/>
      <c r="IV76" s="28"/>
    </row>
    <row r="77" spans="1:256">
      <c r="A77" s="278" t="s">
        <v>148</v>
      </c>
      <c r="B77" s="177" t="s">
        <v>92</v>
      </c>
      <c r="C77" s="15"/>
      <c r="D77" s="4"/>
      <c r="E77" s="4"/>
      <c r="F77" s="4"/>
      <c r="G77" s="4"/>
      <c r="H77" s="4"/>
      <c r="I77" s="4"/>
      <c r="J77" s="4"/>
      <c r="K77" s="4"/>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row>
    <row r="78" spans="1:256" ht="21" customHeight="1">
      <c r="A78" s="250"/>
      <c r="B78" s="28" t="s">
        <v>215</v>
      </c>
      <c r="C78" s="82"/>
      <c r="D78" s="31"/>
      <c r="E78" s="31"/>
      <c r="F78" s="146"/>
      <c r="G78" s="31"/>
      <c r="H78" s="31"/>
      <c r="I78" s="31"/>
      <c r="J78" s="32"/>
      <c r="K78" s="81"/>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c r="IQ78" s="28"/>
      <c r="IR78" s="28"/>
      <c r="IS78" s="28"/>
      <c r="IT78" s="28"/>
      <c r="IU78" s="28"/>
      <c r="IV78" s="28"/>
    </row>
    <row r="79" spans="1:256" ht="19.5" customHeight="1">
      <c r="A79" s="250"/>
      <c r="B79" s="28" t="s">
        <v>216</v>
      </c>
      <c r="C79" s="82"/>
      <c r="D79" s="31"/>
      <c r="E79" s="31"/>
      <c r="F79" s="146"/>
      <c r="G79" s="31"/>
      <c r="H79" s="31"/>
      <c r="I79" s="31"/>
      <c r="J79" s="351"/>
      <c r="K79" s="81"/>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row>
    <row r="80" spans="1:256" ht="19.5" customHeight="1">
      <c r="A80" s="283"/>
      <c r="B80" s="28" t="s">
        <v>217</v>
      </c>
      <c r="C80" s="82"/>
      <c r="D80" s="31"/>
      <c r="E80" s="31"/>
      <c r="F80" s="146"/>
      <c r="G80" s="31"/>
      <c r="H80" s="31"/>
      <c r="I80" s="31"/>
      <c r="J80" s="32"/>
      <c r="K80" s="81"/>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c r="IQ80" s="28"/>
      <c r="IR80" s="28"/>
      <c r="IS80" s="28"/>
      <c r="IT80" s="28"/>
      <c r="IU80" s="28"/>
      <c r="IV80" s="28"/>
    </row>
    <row r="81" spans="1:256" ht="16.5" customHeight="1">
      <c r="A81" s="28"/>
      <c r="B81" s="28" t="s">
        <v>218</v>
      </c>
      <c r="C81" s="82"/>
      <c r="D81" s="28"/>
      <c r="E81" s="28"/>
      <c r="F81" s="28"/>
      <c r="G81" s="28"/>
      <c r="H81" s="28"/>
      <c r="I81" s="28"/>
      <c r="J81" s="83"/>
      <c r="K81" s="84"/>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28"/>
      <c r="FQ81" s="28"/>
      <c r="FR81" s="28"/>
      <c r="FS81" s="28"/>
      <c r="FT81" s="28"/>
      <c r="FU81" s="28"/>
      <c r="FV81" s="28"/>
      <c r="FW81" s="28"/>
      <c r="FX81" s="28"/>
      <c r="FY81" s="28"/>
      <c r="FZ81" s="28"/>
      <c r="GA81" s="28"/>
      <c r="GB81" s="28"/>
      <c r="GC81" s="28"/>
      <c r="GD81" s="28"/>
      <c r="GE81" s="28"/>
      <c r="GF81" s="28"/>
      <c r="GG81" s="28"/>
      <c r="GH81" s="28"/>
      <c r="GI81" s="28"/>
      <c r="GJ81" s="28"/>
      <c r="GK81" s="28"/>
      <c r="GL81" s="28"/>
      <c r="GM81" s="28"/>
      <c r="GN81" s="28"/>
      <c r="GO81" s="28"/>
      <c r="GP81" s="28"/>
      <c r="GQ81" s="28"/>
      <c r="GR81" s="28"/>
      <c r="GS81" s="28"/>
      <c r="GT81" s="28"/>
      <c r="GU81" s="28"/>
      <c r="GV81" s="28"/>
      <c r="GW81" s="28"/>
      <c r="GX81" s="28"/>
      <c r="GY81" s="28"/>
      <c r="GZ81" s="28"/>
      <c r="HA81" s="28"/>
      <c r="HB81" s="28"/>
      <c r="HC81" s="28"/>
      <c r="HD81" s="28"/>
      <c r="HE81" s="28"/>
      <c r="HF81" s="28"/>
      <c r="HG81" s="28"/>
      <c r="HH81" s="28"/>
      <c r="HI81" s="28"/>
      <c r="HJ81" s="28"/>
      <c r="HK81" s="28"/>
      <c r="HL81" s="28"/>
      <c r="HM81" s="28"/>
      <c r="HN81" s="28"/>
      <c r="HO81" s="28"/>
      <c r="HP81" s="28"/>
      <c r="HQ81" s="28"/>
      <c r="HR81" s="28"/>
      <c r="HS81" s="28"/>
      <c r="HT81" s="28"/>
      <c r="HU81" s="28"/>
      <c r="HV81" s="28"/>
      <c r="HW81" s="28"/>
      <c r="HX81" s="28"/>
      <c r="HY81" s="28"/>
      <c r="HZ81" s="28"/>
      <c r="IA81" s="28"/>
      <c r="IB81" s="28"/>
      <c r="IC81" s="28"/>
      <c r="ID81" s="28"/>
      <c r="IE81" s="28"/>
      <c r="IF81" s="28"/>
      <c r="IG81" s="28"/>
      <c r="IH81" s="28"/>
      <c r="II81" s="28"/>
      <c r="IJ81" s="28"/>
      <c r="IK81" s="28"/>
      <c r="IL81" s="28"/>
      <c r="IM81" s="28"/>
      <c r="IN81" s="28"/>
      <c r="IO81" s="28"/>
      <c r="IP81" s="28"/>
      <c r="IQ81" s="28"/>
      <c r="IR81" s="28"/>
      <c r="IS81" s="28"/>
      <c r="IT81" s="28"/>
      <c r="IU81" s="28"/>
      <c r="IV81" s="28"/>
    </row>
    <row r="82" spans="1:256" ht="16.5" customHeight="1">
      <c r="A82" s="28"/>
      <c r="B82" s="28" t="s">
        <v>219</v>
      </c>
      <c r="C82" s="75"/>
      <c r="D82" s="28"/>
      <c r="E82" s="28"/>
      <c r="F82" s="28"/>
      <c r="G82" s="28"/>
      <c r="H82" s="28"/>
      <c r="I82" s="28"/>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row>
    <row r="83" spans="1:256" ht="16.5" customHeight="1">
      <c r="A83" s="28"/>
      <c r="B83" s="28" t="s">
        <v>220</v>
      </c>
      <c r="C83" s="15"/>
      <c r="D83" s="28"/>
      <c r="E83" s="28"/>
      <c r="F83" s="28"/>
      <c r="G83" s="28"/>
      <c r="H83" s="28"/>
      <c r="I83" s="28"/>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row>
    <row r="84" spans="1:256" ht="16.5" customHeight="1">
      <c r="C84" s="15"/>
      <c r="D84" s="4"/>
      <c r="E84" s="4"/>
      <c r="F84" s="85"/>
      <c r="G84" s="85"/>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row>
    <row r="85" spans="1:256" ht="16.5" customHeight="1">
      <c r="A85" s="4"/>
      <c r="B85" s="4"/>
      <c r="C85" s="4"/>
      <c r="D85" s="4"/>
      <c r="E85" s="4"/>
      <c r="F85" s="85"/>
      <c r="G85" s="85"/>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row>
    <row r="86" spans="1:256" ht="16.5" customHeight="1">
      <c r="A86" s="4"/>
      <c r="B86" s="4"/>
      <c r="C86" s="4"/>
      <c r="D86" s="4"/>
      <c r="E86" s="4"/>
      <c r="F86" s="85"/>
      <c r="G86" s="85"/>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row>
    <row r="87" spans="1:256" ht="16.5" customHeight="1">
      <c r="A87" s="4"/>
      <c r="B87" s="4"/>
      <c r="C87" s="4"/>
      <c r="D87" s="4"/>
      <c r="E87" s="4"/>
      <c r="F87" s="85"/>
      <c r="G87" s="85"/>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row>
    <row r="88" spans="1:256" ht="16.5" customHeight="1">
      <c r="A88" s="4"/>
      <c r="B88" s="4"/>
      <c r="C88" s="4"/>
      <c r="D88" s="4"/>
      <c r="E88" s="4"/>
      <c r="F88" s="85"/>
      <c r="G88" s="85"/>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row>
    <row r="89" spans="1:256" ht="16.5" customHeight="1">
      <c r="A89" s="4"/>
      <c r="B89" s="4"/>
      <c r="C89" s="4"/>
      <c r="D89" s="4"/>
      <c r="E89" s="4"/>
      <c r="F89" s="85"/>
      <c r="G89" s="85"/>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row>
    <row r="90" spans="1:256" ht="16.5" customHeight="1">
      <c r="A90" s="4"/>
      <c r="B90" s="4"/>
      <c r="C90" s="4"/>
      <c r="D90" s="4"/>
      <c r="E90" s="4"/>
      <c r="F90" s="85"/>
      <c r="G90" s="85"/>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row>
    <row r="91" spans="1:256" ht="16.5" customHeight="1">
      <c r="A91" s="4"/>
      <c r="B91" s="4"/>
      <c r="C91" s="4"/>
      <c r="D91" s="4"/>
      <c r="E91" s="4"/>
      <c r="F91" s="85"/>
      <c r="G91" s="85"/>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row>
    <row r="92" spans="1:256" ht="16.5" customHeight="1">
      <c r="A92" s="4"/>
      <c r="B92" s="4"/>
      <c r="C92" s="4"/>
      <c r="D92" s="4"/>
      <c r="E92" s="4"/>
      <c r="F92" s="85"/>
      <c r="G92" s="85"/>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row>
    <row r="93" spans="1:256" ht="16.5" customHeight="1">
      <c r="A93" s="4"/>
      <c r="B93" s="4"/>
      <c r="C93" s="4"/>
      <c r="D93" s="4"/>
      <c r="E93" s="4"/>
      <c r="F93" s="85"/>
      <c r="G93" s="85"/>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row>
  </sheetData>
  <phoneticPr fontId="58" type="noConversion"/>
  <printOptions horizontalCentered="1"/>
  <pageMargins left="0.15763888888888899" right="0.196527777777778" top="0.905555555555556" bottom="0.55000000000000004" header="0.511811023622047" footer="0.2"/>
  <pageSetup paperSize="9" scale="84" fitToHeight="0" orientation="landscape" r:id="rId1"/>
  <headerFooter>
    <oddFooter>&amp;C&amp;A&amp;R第 &amp;P 頁</oddFooter>
  </headerFooter>
  <rowBreaks count="3" manualBreakCount="3">
    <brk id="24" max="16383" man="1"/>
    <brk id="45" max="16383" man="1"/>
    <brk id="68"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具名範圍</vt:lpstr>
      </vt:variant>
      <vt:variant>
        <vt:i4>17</vt:i4>
      </vt:variant>
    </vt:vector>
  </HeadingPairs>
  <TitlesOfParts>
    <vt:vector size="28" baseType="lpstr">
      <vt:lpstr>會計報告封面</vt:lpstr>
      <vt:lpstr>計畫經費彙總表</vt:lpstr>
      <vt:lpstr>研發人員薪資表</vt:lpstr>
      <vt:lpstr>工時記錄表</vt:lpstr>
      <vt:lpstr>顧問費</vt:lpstr>
      <vt:lpstr>消耗性器材及原材料費</vt:lpstr>
      <vt:lpstr>研發設備使用費</vt:lpstr>
      <vt:lpstr>研發設備使用記錄表</vt:lpstr>
      <vt:lpstr>研發設備維護費</vt:lpstr>
      <vt:lpstr>技術引進及委託研究費</vt:lpstr>
      <vt:lpstr>專利申請費</vt:lpstr>
      <vt:lpstr>工時記錄表!Print_Area</vt:lpstr>
      <vt:lpstr>技術引進及委託研究費!Print_Area</vt:lpstr>
      <vt:lpstr>研發人員薪資表!Print_Area</vt:lpstr>
      <vt:lpstr>研發設備使用記錄表!Print_Area</vt:lpstr>
      <vt:lpstr>研發設備使用費!Print_Area</vt:lpstr>
      <vt:lpstr>研發設備維護費!Print_Area</vt:lpstr>
      <vt:lpstr>計畫經費彙總表!Print_Area</vt:lpstr>
      <vt:lpstr>消耗性器材及原材料費!Print_Area</vt:lpstr>
      <vt:lpstr>專利申請費!Print_Area</vt:lpstr>
      <vt:lpstr>會計報告封面!Print_Area</vt:lpstr>
      <vt:lpstr>顧問費!Print_Area</vt:lpstr>
      <vt:lpstr>工時記錄表!Print_Titles</vt:lpstr>
      <vt:lpstr>技術引進及委託研究費!Print_Titles</vt:lpstr>
      <vt:lpstr>研發人員薪資表!Print_Titles</vt:lpstr>
      <vt:lpstr>研發設備維護費!Print_Titles</vt:lpstr>
      <vt:lpstr>消耗性器材及原材料費!Print_Titles</vt:lpstr>
      <vt:lpstr>專利申請費!Print_Titles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IDB</dc:creator>
  <cp:lastModifiedBy>Michelle Hsu</cp:lastModifiedBy>
  <cp:revision>0</cp:revision>
  <cp:lastPrinted>2026-09-01T03:31:33Z</cp:lastPrinted>
  <dcterms:created xsi:type="dcterms:W3CDTF">1998-03-19T06:09:40Z</dcterms:created>
  <dcterms:modified xsi:type="dcterms:W3CDTF">2026-09-16T13:21:49Z</dcterms:modified>
  <dc:language>en-US</dc:language>
</cp:coreProperties>
</file>